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00" windowHeight="8595" tabRatio="899" activeTab="0"/>
  </bookViews>
  <sheets>
    <sheet name="Kalendārs" sheetId="1" r:id="rId1"/>
    <sheet name="Vietu sadale" sheetId="2" r:id="rId2"/>
    <sheet name="Dalībnieki" sheetId="3" r:id="rId3"/>
    <sheet name="Pieteikumi" sheetId="4" r:id="rId4"/>
    <sheet name="Kart_MP-30+30" sheetId="5" r:id="rId5"/>
  </sheets>
  <definedNames/>
  <calcPr fullCalcOnLoad="1"/>
</workbook>
</file>

<file path=xl/sharedStrings.xml><?xml version="1.0" encoding="utf-8"?>
<sst xmlns="http://schemas.openxmlformats.org/spreadsheetml/2006/main" count="369" uniqueCount="188">
  <si>
    <t>Kristaps Smilga</t>
  </si>
  <si>
    <t>Lauris Strautmanis</t>
  </si>
  <si>
    <t>Emīls Vasermanis</t>
  </si>
  <si>
    <t>Aizputes novads</t>
  </si>
  <si>
    <t>Madara Ļaudama</t>
  </si>
  <si>
    <t>Sindija Čīma</t>
  </si>
  <si>
    <t>Agate Rašmane</t>
  </si>
  <si>
    <t>Roberts Kleins</t>
  </si>
  <si>
    <t>Gvido Cvetkovs</t>
  </si>
  <si>
    <t>Aleksandrs Noviks</t>
  </si>
  <si>
    <t>Jānis Andersons</t>
  </si>
  <si>
    <t>Kārlis Rozenbergs</t>
  </si>
  <si>
    <t>Helmuts Bergmanis</t>
  </si>
  <si>
    <t>Andris Erķevics</t>
  </si>
  <si>
    <t>Guntis Inauskis</t>
  </si>
  <si>
    <t>Komanda</t>
  </si>
  <si>
    <t>Dz.g.</t>
  </si>
  <si>
    <t>Vietu sadale pa maiņām</t>
  </si>
  <si>
    <t>Summa</t>
  </si>
  <si>
    <t>Dalībnieku 
skaits</t>
  </si>
  <si>
    <t>1.maiņa</t>
  </si>
  <si>
    <t>2.maiņa</t>
  </si>
  <si>
    <t>3.maiņa</t>
  </si>
  <si>
    <t>4.maiņa</t>
  </si>
  <si>
    <t>Sacensību galvenā tiesnešu kolēģija</t>
  </si>
  <si>
    <t>Vingr.</t>
  </si>
  <si>
    <t>Uzmanību dalībniekiem!</t>
  </si>
  <si>
    <t>Nr.p/k</t>
  </si>
  <si>
    <t>Vārds, Uzvārds</t>
  </si>
  <si>
    <t>Organizācija</t>
  </si>
  <si>
    <t>Dobeles sp.sk.</t>
  </si>
  <si>
    <t>Krāslavas sp.sk.</t>
  </si>
  <si>
    <t>Tukuma sp.sk.</t>
  </si>
  <si>
    <t>A.Kuzmina ŠSK</t>
  </si>
  <si>
    <t>Jekaterina Gaštolde</t>
  </si>
  <si>
    <t>ZS Studentu bat.</t>
  </si>
  <si>
    <t>nr</t>
  </si>
  <si>
    <t xml:space="preserve"> </t>
  </si>
  <si>
    <t>Helvijs Sloka</t>
  </si>
  <si>
    <t>Andžejs Gūtmanis</t>
  </si>
  <si>
    <t>Vingr. MP-60</t>
  </si>
  <si>
    <t>Vingr. MP-30+30</t>
  </si>
  <si>
    <t>Vingr. MP-ātršaušana</t>
  </si>
  <si>
    <t>1.maiņa
15:00</t>
  </si>
  <si>
    <t>Vingr. MŠ-60</t>
  </si>
  <si>
    <t>Vingr. MŠ-3x20</t>
  </si>
  <si>
    <t>MP-60</t>
  </si>
  <si>
    <t>MP-30+30</t>
  </si>
  <si>
    <t>1.puse</t>
  </si>
  <si>
    <t>2.puse</t>
  </si>
  <si>
    <t>MŠ-60</t>
  </si>
  <si>
    <t>MP-ātršaušana</t>
  </si>
  <si>
    <t>MŠ-3x20</t>
  </si>
  <si>
    <t>Laiks ieskaites šāvieniem - MP-60 - 105 min., MŠ-60 - 60 min., MŠ-3x20 - 120 min.</t>
  </si>
  <si>
    <t>Sacensību kalendārs - plānotais laiks</t>
  </si>
  <si>
    <t>Vārds, uzvārds</t>
  </si>
  <si>
    <t>Kopā</t>
  </si>
  <si>
    <t>ZS 17.PABN</t>
  </si>
  <si>
    <t>Rebeka Untenberga</t>
  </si>
  <si>
    <t>Ernests Erbs</t>
  </si>
  <si>
    <t>Raivo Ramats</t>
  </si>
  <si>
    <t>Elva Cinovska</t>
  </si>
  <si>
    <t>Rihards Zorge</t>
  </si>
  <si>
    <t>1.maiņa
9:30
un 11:00</t>
  </si>
  <si>
    <t>2.maiņa
12:00
un 13:30</t>
  </si>
  <si>
    <t>Dace Petrovska</t>
  </si>
  <si>
    <t>(vingrinājumiem MP-60, MŠ-60, MŠ-3x20 -  "Starts" ieskaites šāvieniem)</t>
  </si>
  <si>
    <t>Sagatavošanās un piešaudes laiks - 15 min. līdz starta laikam</t>
  </si>
  <si>
    <t>Tātad, ja vingrinājumam MP-60 ieskaite sāksies 9:45,</t>
  </si>
  <si>
    <t>tie, kas nāks pēc plkst. 9:45, paliks bez piešaudes</t>
  </si>
  <si>
    <t>"Starts" ieskaitei</t>
  </si>
  <si>
    <t>1.maiņa
9:45</t>
  </si>
  <si>
    <t xml:space="preserve">Lielā pieteikto dalībnieku skaita dēļ lūgums komandām laicīgi ierasties uz sacensībām, </t>
  </si>
  <si>
    <t>jo iespējams sportistu atbiruma dēļ, pēdējās maiņas var tik noīsinātas!</t>
  </si>
  <si>
    <t>Tukuma Sp sk</t>
  </si>
  <si>
    <t>STARTS</t>
  </si>
  <si>
    <t>Helēna Rozenberga</t>
  </si>
  <si>
    <t>Ance Birkmane</t>
  </si>
  <si>
    <t>Marika Kovaļevska</t>
  </si>
  <si>
    <t>Emīls-Eduards Rancāns</t>
  </si>
  <si>
    <t>ātr-
šaušana</t>
  </si>
  <si>
    <t>Dobeles Sporta skolas šautuvē</t>
  </si>
  <si>
    <t>2.maiņa
13:30</t>
  </si>
  <si>
    <t>2.maiņa
12:00</t>
  </si>
  <si>
    <t>MP/RP-30+30</t>
  </si>
  <si>
    <t>Dz.gads</t>
  </si>
  <si>
    <t>Aplis</t>
  </si>
  <si>
    <t>Īslaicīgi redzamais mērķis</t>
  </si>
  <si>
    <t>Sērija</t>
  </si>
  <si>
    <t>Kopsumma</t>
  </si>
  <si>
    <t>Piešaude</t>
  </si>
  <si>
    <t>RNK vec.tiesnesis</t>
  </si>
  <si>
    <t>7.februārī</t>
  </si>
  <si>
    <t>Priekuļu novads</t>
  </si>
  <si>
    <t>Viktorija Dutkovska</t>
  </si>
  <si>
    <t>Aleksejs Dutkovskis</t>
  </si>
  <si>
    <t>Dobele - pistole</t>
  </si>
  <si>
    <t>Dobele - šautene</t>
  </si>
  <si>
    <t>Laura Vdobčenko</t>
  </si>
  <si>
    <t>Dženeta Evardsone</t>
  </si>
  <si>
    <t>Elīna Vaļuškina</t>
  </si>
  <si>
    <t>Violeta Kušina</t>
  </si>
  <si>
    <t>Tukuma sporta skola</t>
  </si>
  <si>
    <t>Krāslavas sporta skola</t>
  </si>
  <si>
    <t>Krišjānis Baraks</t>
  </si>
  <si>
    <t>Nauris Dombrovskis</t>
  </si>
  <si>
    <t>Edgars Millers</t>
  </si>
  <si>
    <t>Dobeles sporta skola</t>
  </si>
  <si>
    <t xml:space="preserve">Tukums </t>
  </si>
  <si>
    <t>1.maiņa
14:30</t>
  </si>
  <si>
    <t>Mērķi</t>
  </si>
  <si>
    <t>1 šāvējam</t>
  </si>
  <si>
    <t xml:space="preserve">2.maiņa </t>
  </si>
  <si>
    <t>LR 2016.gada Ziemas čempionāts ložu šaušanā</t>
  </si>
  <si>
    <t>2016.gada 6.-7.februārī</t>
  </si>
  <si>
    <t>2016.gada 6.februārī</t>
  </si>
  <si>
    <t>2016.gada 7.februārī</t>
  </si>
  <si>
    <t>6.februārī</t>
  </si>
  <si>
    <t>Riga Shooting club</t>
  </si>
  <si>
    <t>Filipēnoks</t>
  </si>
  <si>
    <t>Simsone</t>
  </si>
  <si>
    <t>Pētersone</t>
  </si>
  <si>
    <t>Spriņģis</t>
  </si>
  <si>
    <t>07.02.</t>
  </si>
  <si>
    <t>06.02.</t>
  </si>
  <si>
    <t>2.maiņa
17:00</t>
  </si>
  <si>
    <t>Simpsone/Pētersone</t>
  </si>
  <si>
    <t>3.maiņa
10:30
un 12:00</t>
  </si>
  <si>
    <t>MŠ-3x20 un MŠ-60</t>
  </si>
  <si>
    <t>2.maiņa
9:30</t>
  </si>
  <si>
    <t>3.maiņa
11:00</t>
  </si>
  <si>
    <t>3.maiņa
12:30</t>
  </si>
  <si>
    <t>4.maiņa
15:00</t>
  </si>
  <si>
    <t>Raivo Deklavs</t>
  </si>
  <si>
    <t>Ance Ķeķe</t>
  </si>
  <si>
    <t>Anna Stieģele</t>
  </si>
  <si>
    <t>Reinis Ratnieks</t>
  </si>
  <si>
    <t>Sanita Cīrule</t>
  </si>
  <si>
    <t>Emīls Latišs</t>
  </si>
  <si>
    <t>Laura Mažule</t>
  </si>
  <si>
    <t>Mareks Langenfelds</t>
  </si>
  <si>
    <t>Dainis Zvirbulis</t>
  </si>
  <si>
    <t>Igors Aleksandrovs</t>
  </si>
  <si>
    <t>Krista Blīgzna</t>
  </si>
  <si>
    <t>Annija Nadīna Širvanova</t>
  </si>
  <si>
    <t>Reinis Štromanis</t>
  </si>
  <si>
    <t>Rihards Dubiniauskas</t>
  </si>
  <si>
    <t>Jēkabs Reinis Timms</t>
  </si>
  <si>
    <t>Eleonora Gavrilova</t>
  </si>
  <si>
    <t>Māra Ģirne</t>
  </si>
  <si>
    <t>Selīna Kovaļevska</t>
  </si>
  <si>
    <t>ind.</t>
  </si>
  <si>
    <t>3x20</t>
  </si>
  <si>
    <t>MŠ60</t>
  </si>
  <si>
    <t>30+30</t>
  </si>
  <si>
    <t>MP60A</t>
  </si>
  <si>
    <t>MP60</t>
  </si>
  <si>
    <t>Jānis Lasmanis</t>
  </si>
  <si>
    <t>Niks Gedrims</t>
  </si>
  <si>
    <t>Rihards Frīdenbergs</t>
  </si>
  <si>
    <t>Oskars Elerts</t>
  </si>
  <si>
    <t>sest.1.m.</t>
  </si>
  <si>
    <t>Amanda Peipa</t>
  </si>
  <si>
    <t>kopā.1.m.</t>
  </si>
  <si>
    <t>sestd.</t>
  </si>
  <si>
    <t>Sest.ne kopā K</t>
  </si>
  <si>
    <t>Sest.ne kopā D</t>
  </si>
  <si>
    <t>Sv.</t>
  </si>
  <si>
    <t>Aleksandrs Voloncēvičs</t>
  </si>
  <si>
    <t>Viktors Siromjatņikovs</t>
  </si>
  <si>
    <t>Vasīlijs Smorodins</t>
  </si>
  <si>
    <t>Ludmila Gubenko</t>
  </si>
  <si>
    <t>Ilze Punka</t>
  </si>
  <si>
    <t>Krāslavas Sp. Sk.</t>
  </si>
  <si>
    <t>Karīna Krilova</t>
  </si>
  <si>
    <t>Diāna Bulavska</t>
  </si>
  <si>
    <t>Dana Soskova</t>
  </si>
  <si>
    <t>Rihards Misjūns</t>
  </si>
  <si>
    <t>Rihards Plociņš</t>
  </si>
  <si>
    <t>Artūrs Verigo</t>
  </si>
  <si>
    <t>Aigars Keziks</t>
  </si>
  <si>
    <t>Deniss Solims</t>
  </si>
  <si>
    <t>Ēriks Filipēnoks</t>
  </si>
  <si>
    <t>Santa Krūmiņa</t>
  </si>
  <si>
    <t>Ieva Simsone</t>
  </si>
  <si>
    <t>Laila Pētersone</t>
  </si>
  <si>
    <t>Uģis Spriņģis</t>
  </si>
  <si>
    <t>Andis Brakšs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</si>
</sst>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</numFmts>
  <fonts count="6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17"/>
      <name val="Times New Roman"/>
      <family val="1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1"/>
      <name val="Calibri"/>
      <family val="2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0" fontId="3" fillId="0" borderId="1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" fontId="14" fillId="33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29" fillId="0" borderId="0" xfId="0" applyFont="1" applyAlignment="1">
      <alignment horizontal="center" vertical="top"/>
    </xf>
    <xf numFmtId="1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49" fontId="0" fillId="0" borderId="23" xfId="0" applyNumberForma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8.140625" style="2" customWidth="1"/>
    <col min="2" max="2" width="22.7109375" style="3" customWidth="1"/>
    <col min="3" max="3" width="13.00390625" style="3" customWidth="1"/>
    <col min="4" max="4" width="21.140625" style="4" bestFit="1" customWidth="1"/>
    <col min="5" max="6" width="8.28125" style="1" bestFit="1" customWidth="1"/>
    <col min="7" max="7" width="9.140625" style="1" customWidth="1"/>
    <col min="8" max="8" width="19.57421875" style="1" customWidth="1"/>
    <col min="9" max="16384" width="9.140625" style="1" customWidth="1"/>
  </cols>
  <sheetData>
    <row r="1" spans="1:5" s="5" customFormat="1" ht="25.5" customHeight="1">
      <c r="A1" s="37" t="s">
        <v>113</v>
      </c>
      <c r="B1" s="9"/>
      <c r="C1" s="9"/>
      <c r="D1" s="10"/>
      <c r="E1" s="11"/>
    </row>
    <row r="2" spans="1:5" s="5" customFormat="1" ht="25.5" customHeight="1">
      <c r="A2" s="12" t="s">
        <v>114</v>
      </c>
      <c r="B2" s="9"/>
      <c r="C2" s="12" t="s">
        <v>81</v>
      </c>
      <c r="D2" s="10"/>
      <c r="E2" s="11"/>
    </row>
    <row r="3" spans="1:5" s="5" customFormat="1" ht="16.5" customHeight="1">
      <c r="A3" s="12"/>
      <c r="B3" s="9"/>
      <c r="C3" s="9"/>
      <c r="D3" s="10"/>
      <c r="E3" s="11"/>
    </row>
    <row r="4" spans="1:5" s="5" customFormat="1" ht="25.5" customHeight="1">
      <c r="A4" s="8"/>
      <c r="B4" s="8" t="s">
        <v>54</v>
      </c>
      <c r="C4" s="9"/>
      <c r="D4" s="10"/>
      <c r="E4" s="11"/>
    </row>
    <row r="5" spans="1:5" s="5" customFormat="1" ht="25.5" customHeight="1">
      <c r="A5" s="12" t="s">
        <v>66</v>
      </c>
      <c r="B5" s="8"/>
      <c r="C5" s="9"/>
      <c r="D5" s="10"/>
      <c r="E5" s="11"/>
    </row>
    <row r="6" spans="1:5" s="5" customFormat="1" ht="20.25">
      <c r="A6" s="47" t="s">
        <v>72</v>
      </c>
      <c r="B6" s="8"/>
      <c r="C6" s="9"/>
      <c r="D6" s="10"/>
      <c r="E6" s="11"/>
    </row>
    <row r="7" spans="1:5" s="5" customFormat="1" ht="20.25">
      <c r="A7" s="47" t="s">
        <v>73</v>
      </c>
      <c r="B7" s="8"/>
      <c r="C7" s="9"/>
      <c r="D7" s="10"/>
      <c r="E7" s="11"/>
    </row>
    <row r="8" spans="1:5" s="5" customFormat="1" ht="40.5" customHeight="1">
      <c r="A8" s="22" t="s">
        <v>115</v>
      </c>
      <c r="B8" s="10"/>
      <c r="C8" s="9"/>
      <c r="D8" s="10"/>
      <c r="E8" s="11"/>
    </row>
    <row r="9" spans="1:6" s="5" customFormat="1" ht="42" customHeight="1">
      <c r="A9" s="48" t="s">
        <v>46</v>
      </c>
      <c r="B9" s="15" t="s">
        <v>70</v>
      </c>
      <c r="C9" s="49"/>
      <c r="D9" s="48" t="s">
        <v>47</v>
      </c>
      <c r="E9" s="15" t="s">
        <v>48</v>
      </c>
      <c r="F9" s="45" t="s">
        <v>49</v>
      </c>
    </row>
    <row r="10" spans="1:6" s="5" customFormat="1" ht="28.5" customHeight="1">
      <c r="A10" s="43" t="s">
        <v>20</v>
      </c>
      <c r="B10" s="50">
        <v>0.40625</v>
      </c>
      <c r="C10" s="51"/>
      <c r="D10" s="14" t="s">
        <v>20</v>
      </c>
      <c r="E10" s="50">
        <v>0.3958333333333333</v>
      </c>
      <c r="F10" s="52">
        <v>0.4583333333333333</v>
      </c>
    </row>
    <row r="11" spans="1:6" s="5" customFormat="1" ht="28.5" customHeight="1">
      <c r="A11" s="43" t="s">
        <v>112</v>
      </c>
      <c r="B11" s="50" t="s">
        <v>37</v>
      </c>
      <c r="C11" s="51"/>
      <c r="D11" s="14" t="s">
        <v>21</v>
      </c>
      <c r="E11" s="50">
        <v>0.5</v>
      </c>
      <c r="F11" s="52">
        <v>0.5625</v>
      </c>
    </row>
    <row r="12" spans="1:6" s="5" customFormat="1" ht="28.5" customHeight="1">
      <c r="A12" s="9"/>
      <c r="B12" s="18"/>
      <c r="C12" s="18"/>
      <c r="D12" s="13"/>
      <c r="E12" s="18"/>
      <c r="F12" s="23"/>
    </row>
    <row r="13" spans="1:6" s="5" customFormat="1" ht="42.75" customHeight="1">
      <c r="A13" s="48" t="s">
        <v>128</v>
      </c>
      <c r="B13" s="15" t="s">
        <v>70</v>
      </c>
      <c r="C13" s="38"/>
      <c r="D13" s="53" t="s">
        <v>51</v>
      </c>
      <c r="E13" s="50"/>
      <c r="F13" s="23"/>
    </row>
    <row r="14" spans="1:6" s="5" customFormat="1" ht="28.5" customHeight="1">
      <c r="A14" s="43" t="s">
        <v>20</v>
      </c>
      <c r="B14" s="50">
        <v>0.6041666666666666</v>
      </c>
      <c r="C14" s="18"/>
      <c r="D14" s="43" t="s">
        <v>20</v>
      </c>
      <c r="E14" s="50">
        <v>0.625</v>
      </c>
      <c r="F14" s="23"/>
    </row>
    <row r="15" spans="1:6" s="5" customFormat="1" ht="28.5" customHeight="1">
      <c r="A15" s="43" t="s">
        <v>21</v>
      </c>
      <c r="B15" s="50">
        <v>0.7083333333333334</v>
      </c>
      <c r="C15" s="18"/>
      <c r="D15" s="13"/>
      <c r="E15" s="18"/>
      <c r="F15" s="23"/>
    </row>
    <row r="16" spans="1:6" s="5" customFormat="1" ht="28.5" customHeight="1">
      <c r="A16" s="49"/>
      <c r="B16" s="51"/>
      <c r="C16" s="9"/>
      <c r="D16" s="13"/>
      <c r="E16" s="18"/>
      <c r="F16" s="23"/>
    </row>
    <row r="17" spans="1:6" s="5" customFormat="1" ht="28.5" customHeight="1">
      <c r="A17" s="22" t="s">
        <v>116</v>
      </c>
      <c r="B17" s="10"/>
      <c r="C17" s="9"/>
      <c r="D17" s="10"/>
      <c r="E17" s="11"/>
      <c r="F17" s="2"/>
    </row>
    <row r="18" spans="1:6" s="5" customFormat="1" ht="73.5" customHeight="1">
      <c r="A18" s="48" t="s">
        <v>50</v>
      </c>
      <c r="B18" s="15" t="s">
        <v>70</v>
      </c>
      <c r="C18" s="10"/>
      <c r="D18" s="48" t="s">
        <v>47</v>
      </c>
      <c r="E18" s="15" t="s">
        <v>48</v>
      </c>
      <c r="F18" s="45" t="s">
        <v>49</v>
      </c>
    </row>
    <row r="19" spans="1:6" s="5" customFormat="1" ht="37.5" customHeight="1">
      <c r="A19" s="43" t="s">
        <v>21</v>
      </c>
      <c r="B19" s="50">
        <v>0.3958333333333333</v>
      </c>
      <c r="C19" s="18"/>
      <c r="D19" s="14" t="s">
        <v>22</v>
      </c>
      <c r="E19" s="50">
        <v>0.4375</v>
      </c>
      <c r="F19" s="50">
        <v>0.5</v>
      </c>
    </row>
    <row r="20" spans="1:6" s="5" customFormat="1" ht="28.5" customHeight="1">
      <c r="A20" s="43" t="s">
        <v>22</v>
      </c>
      <c r="B20" s="50">
        <v>0.4583333333333333</v>
      </c>
      <c r="C20" s="18"/>
      <c r="D20" s="14"/>
      <c r="E20" s="50"/>
      <c r="F20" s="52"/>
    </row>
    <row r="21" spans="1:6" s="5" customFormat="1" ht="28.5" customHeight="1">
      <c r="A21" s="43"/>
      <c r="B21" s="50"/>
      <c r="C21" s="18"/>
      <c r="D21" s="13"/>
      <c r="E21" s="18"/>
      <c r="F21" s="23"/>
    </row>
    <row r="22" spans="1:6" s="5" customFormat="1" ht="28.5" customHeight="1">
      <c r="A22" s="43"/>
      <c r="B22" s="50"/>
      <c r="C22" s="18"/>
      <c r="D22" s="13"/>
      <c r="E22" s="18"/>
      <c r="F22" s="23"/>
    </row>
    <row r="23" spans="1:6" s="5" customFormat="1" ht="28.5" customHeight="1">
      <c r="A23" s="49"/>
      <c r="B23" s="51"/>
      <c r="C23" s="18"/>
      <c r="D23" s="13"/>
      <c r="E23" s="18"/>
      <c r="F23" s="23"/>
    </row>
    <row r="24" spans="1:6" ht="54" customHeight="1">
      <c r="A24" s="48" t="s">
        <v>52</v>
      </c>
      <c r="B24" s="15" t="s">
        <v>70</v>
      </c>
      <c r="C24" s="9"/>
      <c r="D24" s="53" t="s">
        <v>51</v>
      </c>
      <c r="E24" s="50"/>
      <c r="F24" s="23"/>
    </row>
    <row r="25" spans="1:6" ht="24" customHeight="1">
      <c r="A25" s="43" t="s">
        <v>22</v>
      </c>
      <c r="B25" s="50">
        <v>0.5208333333333334</v>
      </c>
      <c r="D25" s="43" t="s">
        <v>21</v>
      </c>
      <c r="E25" s="50">
        <v>0.5625</v>
      </c>
      <c r="F25" s="23"/>
    </row>
    <row r="26" spans="1:6" ht="24" customHeight="1">
      <c r="A26" s="43" t="s">
        <v>23</v>
      </c>
      <c r="B26" s="54">
        <v>0.625</v>
      </c>
      <c r="D26" s="9"/>
      <c r="E26" s="18"/>
      <c r="F26" s="23"/>
    </row>
    <row r="27" spans="1:6" ht="18.75">
      <c r="A27" s="49"/>
      <c r="B27" s="55"/>
      <c r="D27" s="9"/>
      <c r="E27" s="18"/>
      <c r="F27" s="23"/>
    </row>
    <row r="28" ht="18.75">
      <c r="A28" s="19" t="s">
        <v>24</v>
      </c>
    </row>
    <row r="29" ht="18.75">
      <c r="A29" s="19"/>
    </row>
    <row r="30" spans="1:4" s="59" customFormat="1" ht="12.75">
      <c r="A30" s="56" t="s">
        <v>26</v>
      </c>
      <c r="B30" s="57"/>
      <c r="C30" s="57"/>
      <c r="D30" s="58"/>
    </row>
    <row r="31" spans="1:5" s="59" customFormat="1" ht="12.75">
      <c r="A31" s="60" t="s">
        <v>53</v>
      </c>
      <c r="B31" s="57"/>
      <c r="C31" s="57"/>
      <c r="D31" s="61"/>
      <c r="E31" s="62"/>
    </row>
    <row r="32" spans="1:5" s="59" customFormat="1" ht="12.75">
      <c r="A32" s="60" t="s">
        <v>67</v>
      </c>
      <c r="B32" s="57"/>
      <c r="C32" s="57"/>
      <c r="D32" s="61"/>
      <c r="E32" s="62"/>
    </row>
    <row r="33" spans="1:5" s="59" customFormat="1" ht="12.75">
      <c r="A33" s="60" t="s">
        <v>68</v>
      </c>
      <c r="B33" s="57"/>
      <c r="C33" s="57"/>
      <c r="D33" s="61"/>
      <c r="E33" s="62"/>
    </row>
    <row r="34" spans="1:5" s="59" customFormat="1" ht="12.75">
      <c r="A34" s="63" t="s">
        <v>69</v>
      </c>
      <c r="B34" s="57"/>
      <c r="C34" s="57"/>
      <c r="D34" s="61"/>
      <c r="E34" s="62"/>
    </row>
  </sheetData>
  <sheetProtection/>
  <printOptions horizontalCentered="1"/>
  <pageMargins left="0.39" right="0.75" top="0" bottom="0.09" header="0.37" footer="0.51181102362204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6">
      <selection activeCell="G25" sqref="G25"/>
    </sheetView>
  </sheetViews>
  <sheetFormatPr defaultColWidth="9.140625" defaultRowHeight="15"/>
  <cols>
    <col min="1" max="1" width="26.57421875" style="67" customWidth="1"/>
    <col min="2" max="2" width="10.140625" style="39" bestFit="1" customWidth="1"/>
    <col min="3" max="3" width="13.00390625" style="40" customWidth="1"/>
    <col min="4" max="4" width="12.7109375" style="44" customWidth="1"/>
    <col min="5" max="5" width="13.140625" style="67" bestFit="1" customWidth="1"/>
    <col min="6" max="7" width="12.140625" style="67" customWidth="1"/>
    <col min="8" max="16384" width="9.140625" style="78" customWidth="1"/>
  </cols>
  <sheetData>
    <row r="1" spans="1:7" s="68" customFormat="1" ht="16.5" customHeight="1">
      <c r="A1" s="37" t="s">
        <v>113</v>
      </c>
      <c r="B1" s="9"/>
      <c r="C1" s="9"/>
      <c r="D1" s="65"/>
      <c r="E1" s="66"/>
      <c r="F1" s="66"/>
      <c r="G1" s="66"/>
    </row>
    <row r="2" spans="1:7" s="68" customFormat="1" ht="16.5" customHeight="1">
      <c r="A2" s="12" t="s">
        <v>114</v>
      </c>
      <c r="B2" s="9"/>
      <c r="C2" s="12" t="s">
        <v>81</v>
      </c>
      <c r="D2" s="65"/>
      <c r="E2" s="66"/>
      <c r="F2" s="66"/>
      <c r="G2" s="66"/>
    </row>
    <row r="3" spans="1:7" s="68" customFormat="1" ht="11.25" customHeight="1">
      <c r="A3" s="69"/>
      <c r="B3" s="64"/>
      <c r="C3" s="65"/>
      <c r="D3" s="65"/>
      <c r="E3" s="66"/>
      <c r="F3" s="66"/>
      <c r="G3" s="66"/>
    </row>
    <row r="4" spans="1:7" s="68" customFormat="1" ht="15.75" customHeight="1">
      <c r="A4" s="69" t="s">
        <v>17</v>
      </c>
      <c r="B4" s="64"/>
      <c r="C4" s="65"/>
      <c r="D4" s="65"/>
      <c r="E4" s="66"/>
      <c r="F4" s="66"/>
      <c r="G4" s="66"/>
    </row>
    <row r="5" spans="1:7" s="68" customFormat="1" ht="28.5" customHeight="1">
      <c r="A5" s="69" t="s">
        <v>40</v>
      </c>
      <c r="C5" s="70" t="s">
        <v>117</v>
      </c>
      <c r="D5" s="65"/>
      <c r="E5" s="66"/>
      <c r="F5" s="66"/>
      <c r="G5" s="66"/>
    </row>
    <row r="6" spans="1:7" s="68" customFormat="1" ht="31.5">
      <c r="A6" s="20" t="s">
        <v>15</v>
      </c>
      <c r="B6" s="71" t="s">
        <v>19</v>
      </c>
      <c r="C6" s="72" t="s">
        <v>71</v>
      </c>
      <c r="D6" s="73" t="s">
        <v>83</v>
      </c>
      <c r="E6" s="41"/>
      <c r="F6" s="74"/>
      <c r="G6" s="74"/>
    </row>
    <row r="7" spans="1:7" s="68" customFormat="1" ht="15.75">
      <c r="A7" s="20" t="s">
        <v>93</v>
      </c>
      <c r="B7" s="75">
        <v>1</v>
      </c>
      <c r="C7" s="16"/>
      <c r="D7" s="16">
        <v>1</v>
      </c>
      <c r="E7" s="76"/>
      <c r="F7" s="77"/>
      <c r="G7" s="77"/>
    </row>
    <row r="8" spans="1:7" s="68" customFormat="1" ht="15.75">
      <c r="A8" s="21" t="s">
        <v>107</v>
      </c>
      <c r="B8" s="75">
        <v>8</v>
      </c>
      <c r="C8" s="16">
        <v>4</v>
      </c>
      <c r="D8" s="16">
        <v>4</v>
      </c>
      <c r="E8" s="76"/>
      <c r="F8" s="77"/>
      <c r="G8" s="77"/>
    </row>
    <row r="9" spans="1:7" ht="15.75">
      <c r="A9" s="21"/>
      <c r="B9" s="75"/>
      <c r="C9" s="16"/>
      <c r="D9" s="16"/>
      <c r="E9" s="76"/>
      <c r="F9" s="77"/>
      <c r="G9" s="77"/>
    </row>
    <row r="10" spans="1:7" ht="15.75">
      <c r="A10" s="21" t="s">
        <v>32</v>
      </c>
      <c r="B10" s="75">
        <v>6</v>
      </c>
      <c r="C10" s="16">
        <v>3</v>
      </c>
      <c r="D10" s="16">
        <v>3</v>
      </c>
      <c r="E10" s="76"/>
      <c r="F10" s="77"/>
      <c r="G10" s="77"/>
    </row>
    <row r="11" spans="1:7" ht="26.25" customHeight="1">
      <c r="A11" s="6" t="s">
        <v>18</v>
      </c>
      <c r="B11" s="79">
        <f>SUM(B7:B10)</f>
        <v>15</v>
      </c>
      <c r="C11" s="80">
        <f>SUM(C7:C10)</f>
        <v>7</v>
      </c>
      <c r="D11" s="80">
        <f>SUM(D7:D10)</f>
        <v>8</v>
      </c>
      <c r="E11" s="81"/>
      <c r="F11" s="81"/>
      <c r="G11" s="81"/>
    </row>
    <row r="12" spans="1:7" ht="12" customHeight="1">
      <c r="A12" s="66"/>
      <c r="B12" s="44"/>
      <c r="C12" s="44"/>
      <c r="E12" s="66"/>
      <c r="F12" s="66"/>
      <c r="G12" s="66"/>
    </row>
    <row r="13" spans="1:6" ht="22.5" customHeight="1">
      <c r="A13" s="69" t="s">
        <v>41</v>
      </c>
      <c r="B13" s="78"/>
      <c r="C13" s="70" t="s">
        <v>117</v>
      </c>
      <c r="D13" s="65"/>
      <c r="E13" s="70" t="s">
        <v>92</v>
      </c>
      <c r="F13" s="66"/>
    </row>
    <row r="14" spans="1:6" ht="47.25">
      <c r="A14" s="20" t="s">
        <v>15</v>
      </c>
      <c r="B14" s="71" t="s">
        <v>19</v>
      </c>
      <c r="C14" s="72" t="s">
        <v>63</v>
      </c>
      <c r="D14" s="72" t="s">
        <v>64</v>
      </c>
      <c r="E14" s="72" t="s">
        <v>127</v>
      </c>
      <c r="F14" s="42" t="s">
        <v>18</v>
      </c>
    </row>
    <row r="15" spans="1:6" ht="15.75">
      <c r="A15" s="20" t="s">
        <v>33</v>
      </c>
      <c r="B15" s="82"/>
      <c r="C15" s="16"/>
      <c r="D15" s="16"/>
      <c r="E15" s="16"/>
      <c r="F15" s="83">
        <f aca="true" t="shared" si="0" ref="F15:F22">SUM(C15:E15)</f>
        <v>0</v>
      </c>
    </row>
    <row r="16" spans="1:6" ht="15.75">
      <c r="A16" s="21" t="s">
        <v>107</v>
      </c>
      <c r="B16" s="75">
        <v>16</v>
      </c>
      <c r="C16" s="16">
        <v>6</v>
      </c>
      <c r="D16" s="16">
        <v>5</v>
      </c>
      <c r="E16" s="16">
        <v>5</v>
      </c>
      <c r="F16" s="83">
        <f t="shared" si="0"/>
        <v>16</v>
      </c>
    </row>
    <row r="17" spans="1:6" ht="15.75">
      <c r="A17" s="6" t="s">
        <v>74</v>
      </c>
      <c r="B17" s="75"/>
      <c r="C17" s="16"/>
      <c r="D17" s="16"/>
      <c r="E17" s="16"/>
      <c r="F17" s="83">
        <f t="shared" si="0"/>
        <v>0</v>
      </c>
    </row>
    <row r="18" spans="1:6" ht="15.75">
      <c r="A18" s="6" t="s">
        <v>118</v>
      </c>
      <c r="B18" s="75">
        <v>5</v>
      </c>
      <c r="C18" s="16">
        <v>2</v>
      </c>
      <c r="D18" s="16">
        <v>2</v>
      </c>
      <c r="E18" s="16">
        <v>1</v>
      </c>
      <c r="F18" s="83">
        <f t="shared" si="0"/>
        <v>5</v>
      </c>
    </row>
    <row r="19" spans="1:6" ht="15.75">
      <c r="A19" s="21" t="s">
        <v>122</v>
      </c>
      <c r="B19" s="75">
        <v>1</v>
      </c>
      <c r="C19" s="16"/>
      <c r="D19" s="16">
        <v>1</v>
      </c>
      <c r="E19" s="16"/>
      <c r="F19" s="83">
        <f t="shared" si="0"/>
        <v>1</v>
      </c>
    </row>
    <row r="20" spans="1:6" ht="15.75">
      <c r="A20" s="6" t="s">
        <v>35</v>
      </c>
      <c r="B20" s="75"/>
      <c r="C20" s="16"/>
      <c r="D20" s="16"/>
      <c r="E20" s="16"/>
      <c r="F20" s="83">
        <f t="shared" si="0"/>
        <v>0</v>
      </c>
    </row>
    <row r="21" spans="1:6" ht="15.75">
      <c r="A21" s="20" t="s">
        <v>57</v>
      </c>
      <c r="B21" s="75">
        <v>2</v>
      </c>
      <c r="C21" s="16"/>
      <c r="D21" s="16">
        <v>1</v>
      </c>
      <c r="E21" s="16">
        <v>1</v>
      </c>
      <c r="F21" s="83">
        <f t="shared" si="0"/>
        <v>2</v>
      </c>
    </row>
    <row r="22" spans="1:6" ht="26.25" customHeight="1">
      <c r="A22" s="6" t="s">
        <v>18</v>
      </c>
      <c r="B22" s="79">
        <f>SUM(B15:B21)</f>
        <v>24</v>
      </c>
      <c r="C22" s="80">
        <f>SUM(C15:C21)</f>
        <v>8</v>
      </c>
      <c r="D22" s="80">
        <f>SUM(D15:D21)</f>
        <v>9</v>
      </c>
      <c r="E22" s="80">
        <f>SUM(E15:E21)</f>
        <v>7</v>
      </c>
      <c r="F22" s="84">
        <f t="shared" si="0"/>
        <v>24</v>
      </c>
    </row>
    <row r="23" spans="1:7" ht="10.5" customHeight="1">
      <c r="A23" s="66"/>
      <c r="B23" s="44"/>
      <c r="C23" s="44"/>
      <c r="E23" s="66"/>
      <c r="F23" s="66"/>
      <c r="G23" s="66"/>
    </row>
    <row r="24" spans="1:5" ht="27" customHeight="1">
      <c r="A24" s="69" t="s">
        <v>42</v>
      </c>
      <c r="B24" s="65"/>
      <c r="C24" s="70" t="s">
        <v>117</v>
      </c>
      <c r="D24" s="70" t="s">
        <v>92</v>
      </c>
      <c r="E24" s="66"/>
    </row>
    <row r="25" spans="1:5" ht="31.5">
      <c r="A25" s="20" t="s">
        <v>15</v>
      </c>
      <c r="B25" s="71" t="s">
        <v>19</v>
      </c>
      <c r="C25" s="72" t="s">
        <v>43</v>
      </c>
      <c r="D25" s="72" t="s">
        <v>82</v>
      </c>
      <c r="E25" s="42" t="s">
        <v>18</v>
      </c>
    </row>
    <row r="26" spans="1:5" ht="15.75">
      <c r="A26" s="21" t="s">
        <v>107</v>
      </c>
      <c r="B26" s="75">
        <v>2</v>
      </c>
      <c r="C26" s="16">
        <v>1</v>
      </c>
      <c r="D26" s="16">
        <v>1</v>
      </c>
      <c r="E26" s="83">
        <f>SUM(C26:D26)</f>
        <v>2</v>
      </c>
    </row>
    <row r="27" spans="1:5" ht="15.75">
      <c r="A27" s="6"/>
      <c r="B27" s="75"/>
      <c r="C27" s="16"/>
      <c r="D27" s="16"/>
      <c r="E27" s="83">
        <f>SUM(C27:D27)</f>
        <v>0</v>
      </c>
    </row>
    <row r="28" spans="1:5" ht="15.75">
      <c r="A28" s="6" t="s">
        <v>118</v>
      </c>
      <c r="B28" s="75">
        <v>4</v>
      </c>
      <c r="C28" s="16">
        <v>2</v>
      </c>
      <c r="D28" s="16">
        <v>2</v>
      </c>
      <c r="E28" s="83">
        <f>SUM(C28:D28)</f>
        <v>4</v>
      </c>
    </row>
    <row r="29" spans="1:5" ht="15.75">
      <c r="A29" s="21" t="s">
        <v>122</v>
      </c>
      <c r="B29" s="75">
        <v>1</v>
      </c>
      <c r="C29" s="16"/>
      <c r="D29" s="16">
        <v>1</v>
      </c>
      <c r="E29" s="83">
        <f>SUM(C29:D29)</f>
        <v>1</v>
      </c>
    </row>
    <row r="30" spans="1:5" ht="15.75">
      <c r="A30" s="20" t="s">
        <v>126</v>
      </c>
      <c r="B30" s="75">
        <v>2</v>
      </c>
      <c r="C30" s="16">
        <v>1</v>
      </c>
      <c r="D30" s="16">
        <v>1</v>
      </c>
      <c r="E30" s="83">
        <f>SUM(C30:D30)</f>
        <v>2</v>
      </c>
    </row>
    <row r="31" spans="1:5" ht="23.25" customHeight="1">
      <c r="A31" s="6" t="s">
        <v>18</v>
      </c>
      <c r="B31" s="79">
        <f>SUM(B26:B30)</f>
        <v>9</v>
      </c>
      <c r="C31" s="80">
        <f>SUM(C26:C30)</f>
        <v>4</v>
      </c>
      <c r="D31" s="80">
        <f>SUM(D26:D30)</f>
        <v>5</v>
      </c>
      <c r="E31" s="80">
        <f>SUM(E26:E30)</f>
        <v>9</v>
      </c>
    </row>
    <row r="32" spans="1:7" ht="18" customHeight="1">
      <c r="A32" s="66"/>
      <c r="B32" s="44"/>
      <c r="C32" s="44"/>
      <c r="E32" s="66"/>
      <c r="F32" s="66"/>
      <c r="G32" s="66"/>
    </row>
    <row r="33" spans="1:5" ht="15.75">
      <c r="A33" s="69" t="s">
        <v>45</v>
      </c>
      <c r="B33" s="65"/>
      <c r="C33" s="70" t="s">
        <v>117</v>
      </c>
      <c r="D33" s="70"/>
      <c r="E33" s="70" t="s">
        <v>92</v>
      </c>
    </row>
    <row r="34" spans="1:7" ht="31.5">
      <c r="A34" s="20" t="s">
        <v>15</v>
      </c>
      <c r="B34" s="71" t="s">
        <v>19</v>
      </c>
      <c r="C34" s="148" t="s">
        <v>109</v>
      </c>
      <c r="D34" s="149" t="s">
        <v>125</v>
      </c>
      <c r="E34" s="150" t="s">
        <v>131</v>
      </c>
      <c r="F34" s="150" t="s">
        <v>132</v>
      </c>
      <c r="G34" s="42" t="s">
        <v>18</v>
      </c>
    </row>
    <row r="35" spans="1:7" ht="15.75">
      <c r="A35" s="7" t="s">
        <v>3</v>
      </c>
      <c r="B35" s="82">
        <v>16</v>
      </c>
      <c r="C35" s="17"/>
      <c r="D35" s="85"/>
      <c r="E35" s="16">
        <v>8</v>
      </c>
      <c r="F35" s="16">
        <v>8</v>
      </c>
      <c r="G35" s="83">
        <f aca="true" t="shared" si="1" ref="G35:G41">SUM(C35:F35)</f>
        <v>16</v>
      </c>
    </row>
    <row r="36" spans="1:7" ht="15.75">
      <c r="A36" s="21" t="s">
        <v>107</v>
      </c>
      <c r="B36" s="75">
        <v>9</v>
      </c>
      <c r="C36" s="16">
        <v>4</v>
      </c>
      <c r="D36" s="86">
        <v>5</v>
      </c>
      <c r="E36" s="16"/>
      <c r="F36" s="16"/>
      <c r="G36" s="83">
        <f t="shared" si="1"/>
        <v>9</v>
      </c>
    </row>
    <row r="37" spans="1:7" ht="15.75">
      <c r="A37" s="6" t="s">
        <v>31</v>
      </c>
      <c r="B37" s="75">
        <v>6</v>
      </c>
      <c r="C37" s="16">
        <v>3</v>
      </c>
      <c r="D37" s="86">
        <v>3</v>
      </c>
      <c r="E37" s="16"/>
      <c r="F37" s="16"/>
      <c r="G37" s="83">
        <f t="shared" si="1"/>
        <v>6</v>
      </c>
    </row>
    <row r="38" spans="1:7" ht="15.75">
      <c r="A38" s="21"/>
      <c r="B38" s="75"/>
      <c r="C38" s="16"/>
      <c r="D38" s="86"/>
      <c r="E38" s="16"/>
      <c r="F38" s="16"/>
      <c r="G38" s="83">
        <f t="shared" si="1"/>
        <v>0</v>
      </c>
    </row>
    <row r="39" spans="1:7" ht="15.75">
      <c r="A39" s="6" t="s">
        <v>74</v>
      </c>
      <c r="B39" s="75">
        <v>2</v>
      </c>
      <c r="C39" s="16"/>
      <c r="D39" s="86">
        <v>2</v>
      </c>
      <c r="E39" s="16"/>
      <c r="F39" s="16"/>
      <c r="G39" s="83">
        <f t="shared" si="1"/>
        <v>2</v>
      </c>
    </row>
    <row r="40" spans="1:7" ht="15.75">
      <c r="A40" s="6"/>
      <c r="B40" s="75"/>
      <c r="C40" s="16"/>
      <c r="D40" s="86"/>
      <c r="E40" s="16"/>
      <c r="F40" s="16"/>
      <c r="G40" s="83">
        <f t="shared" si="1"/>
        <v>0</v>
      </c>
    </row>
    <row r="41" spans="1:7" ht="15.75">
      <c r="A41" s="20"/>
      <c r="B41" s="75"/>
      <c r="C41" s="16"/>
      <c r="D41" s="86"/>
      <c r="E41" s="16"/>
      <c r="F41" s="16"/>
      <c r="G41" s="83">
        <f t="shared" si="1"/>
        <v>0</v>
      </c>
    </row>
    <row r="42" spans="1:7" ht="24" customHeight="1">
      <c r="A42" s="6" t="s">
        <v>18</v>
      </c>
      <c r="B42" s="79">
        <f aca="true" t="shared" si="2" ref="B42:G42">SUM(B35:B41)</f>
        <v>33</v>
      </c>
      <c r="C42" s="80">
        <f t="shared" si="2"/>
        <v>7</v>
      </c>
      <c r="D42" s="87">
        <f t="shared" si="2"/>
        <v>10</v>
      </c>
      <c r="E42" s="80">
        <f t="shared" si="2"/>
        <v>8</v>
      </c>
      <c r="F42" s="145">
        <f t="shared" si="2"/>
        <v>8</v>
      </c>
      <c r="G42" s="80">
        <f t="shared" si="2"/>
        <v>33</v>
      </c>
    </row>
    <row r="43" ht="12" customHeight="1">
      <c r="F43" s="70"/>
    </row>
    <row r="44" spans="1:6" ht="15.75">
      <c r="A44" s="69" t="s">
        <v>44</v>
      </c>
      <c r="B44" s="65"/>
      <c r="C44" s="70" t="s">
        <v>117</v>
      </c>
      <c r="D44" s="70" t="s">
        <v>92</v>
      </c>
      <c r="F44" s="70"/>
    </row>
    <row r="45" spans="1:7" ht="31.5">
      <c r="A45" s="20" t="s">
        <v>15</v>
      </c>
      <c r="B45" s="71" t="s">
        <v>19</v>
      </c>
      <c r="C45" s="148" t="s">
        <v>109</v>
      </c>
      <c r="D45" s="148" t="s">
        <v>129</v>
      </c>
      <c r="E45" s="148" t="s">
        <v>130</v>
      </c>
      <c r="F45" s="148"/>
      <c r="G45" s="42" t="s">
        <v>18</v>
      </c>
    </row>
    <row r="46" spans="1:7" ht="15.75">
      <c r="A46" s="7" t="s">
        <v>3</v>
      </c>
      <c r="B46" s="82">
        <v>2</v>
      </c>
      <c r="C46" s="17"/>
      <c r="D46" s="17">
        <v>1</v>
      </c>
      <c r="E46" s="88">
        <v>1</v>
      </c>
      <c r="F46" s="16"/>
      <c r="G46" s="83">
        <f aca="true" t="shared" si="3" ref="G46:G52">SUM(C46:F46)</f>
        <v>2</v>
      </c>
    </row>
    <row r="47" spans="1:7" ht="15.75">
      <c r="A47" s="21" t="s">
        <v>107</v>
      </c>
      <c r="B47" s="75">
        <v>8</v>
      </c>
      <c r="C47" s="16"/>
      <c r="D47" s="16">
        <v>4</v>
      </c>
      <c r="E47" s="88">
        <v>4</v>
      </c>
      <c r="F47" s="16"/>
      <c r="G47" s="83">
        <f t="shared" si="3"/>
        <v>8</v>
      </c>
    </row>
    <row r="48" spans="1:7" ht="15.75">
      <c r="A48" s="6" t="s">
        <v>31</v>
      </c>
      <c r="B48" s="75">
        <v>5</v>
      </c>
      <c r="C48" s="16"/>
      <c r="D48" s="16">
        <v>3</v>
      </c>
      <c r="E48" s="88">
        <v>2</v>
      </c>
      <c r="F48" s="16"/>
      <c r="G48" s="83">
        <f t="shared" si="3"/>
        <v>5</v>
      </c>
    </row>
    <row r="49" spans="1:7" ht="15.75">
      <c r="A49" s="6" t="s">
        <v>74</v>
      </c>
      <c r="B49" s="75">
        <v>2</v>
      </c>
      <c r="C49" s="16">
        <v>2</v>
      </c>
      <c r="D49" s="16"/>
      <c r="E49" s="88"/>
      <c r="F49" s="16"/>
      <c r="G49" s="83">
        <f t="shared" si="3"/>
        <v>2</v>
      </c>
    </row>
    <row r="50" spans="1:7" ht="15.75">
      <c r="A50" s="6"/>
      <c r="B50" s="75"/>
      <c r="C50" s="16"/>
      <c r="D50" s="16"/>
      <c r="E50" s="88"/>
      <c r="F50" s="16"/>
      <c r="G50" s="83">
        <f t="shared" si="3"/>
        <v>0</v>
      </c>
    </row>
    <row r="51" spans="1:7" ht="15.75">
      <c r="A51" s="6" t="s">
        <v>118</v>
      </c>
      <c r="B51" s="75">
        <v>4</v>
      </c>
      <c r="C51" s="16"/>
      <c r="D51" s="16">
        <v>2</v>
      </c>
      <c r="E51" s="88">
        <v>2</v>
      </c>
      <c r="F51" s="16"/>
      <c r="G51" s="83">
        <f t="shared" si="3"/>
        <v>4</v>
      </c>
    </row>
    <row r="52" spans="1:7" ht="15.75">
      <c r="A52" s="21"/>
      <c r="B52" s="75"/>
      <c r="C52" s="16"/>
      <c r="D52" s="16"/>
      <c r="E52" s="88"/>
      <c r="F52" s="16"/>
      <c r="G52" s="83">
        <f t="shared" si="3"/>
        <v>0</v>
      </c>
    </row>
    <row r="53" spans="1:7" ht="27" customHeight="1">
      <c r="A53" s="6" t="s">
        <v>18</v>
      </c>
      <c r="B53" s="79">
        <f aca="true" t="shared" si="4" ref="B53:G53">SUM(B46:B52)</f>
        <v>21</v>
      </c>
      <c r="C53" s="80">
        <f t="shared" si="4"/>
        <v>2</v>
      </c>
      <c r="D53" s="80">
        <f t="shared" si="4"/>
        <v>10</v>
      </c>
      <c r="E53" s="80">
        <f t="shared" si="4"/>
        <v>9</v>
      </c>
      <c r="F53" s="80">
        <f t="shared" si="4"/>
        <v>0</v>
      </c>
      <c r="G53" s="80">
        <f t="shared" si="4"/>
        <v>21</v>
      </c>
    </row>
  </sheetData>
  <sheetProtection/>
  <printOptions horizontalCentered="1"/>
  <pageMargins left="0.7480314960629921" right="0.75" top="0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I36" sqref="I36"/>
    </sheetView>
  </sheetViews>
  <sheetFormatPr defaultColWidth="9.140625" defaultRowHeight="15"/>
  <cols>
    <col min="1" max="1" width="6.421875" style="25" customWidth="1"/>
    <col min="2" max="2" width="26.00390625" style="26" bestFit="1" customWidth="1"/>
    <col min="3" max="3" width="19.140625" style="26" customWidth="1"/>
    <col min="4" max="4" width="7.421875" style="27" customWidth="1"/>
    <col min="5" max="5" width="6.8515625" style="27" customWidth="1"/>
    <col min="6" max="6" width="7.57421875" style="27" customWidth="1"/>
    <col min="7" max="7" width="7.00390625" style="27" bestFit="1" customWidth="1"/>
    <col min="8" max="8" width="8.00390625" style="27" bestFit="1" customWidth="1"/>
    <col min="9" max="9" width="8.28125" style="27" customWidth="1"/>
    <col min="10" max="10" width="7.28125" style="98" bestFit="1" customWidth="1"/>
    <col min="11" max="11" width="14.140625" style="98" customWidth="1"/>
    <col min="12" max="16384" width="9.140625" style="24" customWidth="1"/>
  </cols>
  <sheetData>
    <row r="1" spans="1:11" ht="18.75" customHeight="1">
      <c r="A1" s="37" t="s">
        <v>113</v>
      </c>
      <c r="B1" s="9"/>
      <c r="C1" s="9"/>
      <c r="D1" s="31"/>
      <c r="E1" s="31"/>
      <c r="F1" s="31"/>
      <c r="G1" s="32"/>
      <c r="H1" s="32"/>
      <c r="I1" s="32"/>
      <c r="J1" s="32"/>
      <c r="K1" s="32"/>
    </row>
    <row r="2" spans="1:11" ht="18.75" customHeight="1">
      <c r="A2" s="12" t="s">
        <v>114</v>
      </c>
      <c r="B2" s="9"/>
      <c r="C2" s="12" t="s">
        <v>81</v>
      </c>
      <c r="D2" s="30"/>
      <c r="E2" s="30"/>
      <c r="F2" s="31"/>
      <c r="G2" s="32"/>
      <c r="H2" s="32"/>
      <c r="I2" s="32"/>
      <c r="J2" s="32"/>
      <c r="K2" s="32"/>
    </row>
    <row r="3" spans="1:11" ht="18.75" customHeight="1">
      <c r="A3" s="30" t="s">
        <v>25</v>
      </c>
      <c r="B3" s="33"/>
      <c r="C3" s="33"/>
      <c r="D3" s="32"/>
      <c r="E3" s="32"/>
      <c r="F3" s="32"/>
      <c r="G3" s="32"/>
      <c r="H3" s="32"/>
      <c r="I3" s="32"/>
      <c r="J3" s="32"/>
      <c r="K3" s="32"/>
    </row>
    <row r="4" spans="1:11" ht="30" customHeight="1">
      <c r="A4" s="28" t="s">
        <v>27</v>
      </c>
      <c r="B4" s="34" t="s">
        <v>28</v>
      </c>
      <c r="C4" s="34" t="s">
        <v>29</v>
      </c>
      <c r="D4" s="28" t="s">
        <v>16</v>
      </c>
      <c r="E4" s="28" t="s">
        <v>36</v>
      </c>
      <c r="F4" s="28" t="s">
        <v>152</v>
      </c>
      <c r="G4" s="28" t="s">
        <v>153</v>
      </c>
      <c r="H4" s="28" t="s">
        <v>154</v>
      </c>
      <c r="I4" s="36" t="s">
        <v>155</v>
      </c>
      <c r="J4" s="28" t="s">
        <v>156</v>
      </c>
      <c r="K4" s="89" t="s">
        <v>75</v>
      </c>
    </row>
    <row r="5" spans="1:11" ht="17.25" customHeight="1">
      <c r="A5" s="29"/>
      <c r="B5" s="151" t="s">
        <v>77</v>
      </c>
      <c r="C5" s="151" t="s">
        <v>3</v>
      </c>
      <c r="D5" s="152">
        <v>1992</v>
      </c>
      <c r="E5" s="152">
        <v>102</v>
      </c>
      <c r="F5" s="28">
        <v>1</v>
      </c>
      <c r="G5" s="28"/>
      <c r="H5" s="28"/>
      <c r="I5" s="28"/>
      <c r="J5" s="138"/>
      <c r="K5" s="137"/>
    </row>
    <row r="6" spans="1:11" ht="17.25" customHeight="1">
      <c r="A6" s="29"/>
      <c r="B6" s="153" t="s">
        <v>134</v>
      </c>
      <c r="C6" s="153" t="s">
        <v>3</v>
      </c>
      <c r="D6" s="154">
        <v>2002</v>
      </c>
      <c r="E6" s="154">
        <v>103</v>
      </c>
      <c r="F6" s="28">
        <v>1</v>
      </c>
      <c r="G6" s="28"/>
      <c r="H6" s="28"/>
      <c r="I6" s="28"/>
      <c r="J6" s="138"/>
      <c r="K6" s="137"/>
    </row>
    <row r="7" spans="1:11" ht="17.25" customHeight="1">
      <c r="A7" s="29"/>
      <c r="B7" s="151" t="s">
        <v>39</v>
      </c>
      <c r="C7" s="151" t="s">
        <v>3</v>
      </c>
      <c r="D7" s="152">
        <v>1999</v>
      </c>
      <c r="E7" s="152">
        <v>104</v>
      </c>
      <c r="F7" s="28">
        <v>1</v>
      </c>
      <c r="G7" s="28"/>
      <c r="H7" s="28"/>
      <c r="I7" s="28"/>
      <c r="J7" s="138"/>
      <c r="K7" s="137"/>
    </row>
    <row r="8" spans="1:11" ht="17.25" customHeight="1">
      <c r="A8" s="29"/>
      <c r="B8" s="153" t="s">
        <v>135</v>
      </c>
      <c r="C8" s="153" t="s">
        <v>3</v>
      </c>
      <c r="D8" s="154">
        <v>2003</v>
      </c>
      <c r="E8" s="154">
        <v>105</v>
      </c>
      <c r="F8" s="28">
        <v>1</v>
      </c>
      <c r="G8" s="28"/>
      <c r="H8" s="28"/>
      <c r="I8" s="28"/>
      <c r="J8" s="138"/>
      <c r="K8" s="137"/>
    </row>
    <row r="9" spans="1:11" ht="17.25" customHeight="1">
      <c r="A9" s="29"/>
      <c r="B9" s="151" t="s">
        <v>65</v>
      </c>
      <c r="C9" s="151" t="s">
        <v>3</v>
      </c>
      <c r="D9" s="152">
        <v>1993</v>
      </c>
      <c r="E9" s="152">
        <v>106</v>
      </c>
      <c r="F9" s="28">
        <v>1</v>
      </c>
      <c r="G9" s="28"/>
      <c r="H9" s="28"/>
      <c r="I9" s="28"/>
      <c r="J9" s="138"/>
      <c r="K9" s="137"/>
    </row>
    <row r="10" spans="1:11" ht="17.25" customHeight="1">
      <c r="A10" s="29"/>
      <c r="B10" s="155" t="s">
        <v>61</v>
      </c>
      <c r="C10" s="155" t="s">
        <v>3</v>
      </c>
      <c r="D10" s="156">
        <v>2000</v>
      </c>
      <c r="E10" s="154">
        <v>107</v>
      </c>
      <c r="F10" s="28">
        <v>1</v>
      </c>
      <c r="G10" s="28"/>
      <c r="H10" s="28"/>
      <c r="I10" s="28"/>
      <c r="J10" s="138"/>
      <c r="K10" s="137"/>
    </row>
    <row r="11" spans="1:11" ht="17.25" customHeight="1">
      <c r="A11" s="29"/>
      <c r="B11" s="153" t="s">
        <v>76</v>
      </c>
      <c r="C11" s="153" t="s">
        <v>3</v>
      </c>
      <c r="D11" s="154">
        <v>2000</v>
      </c>
      <c r="E11" s="154">
        <v>109</v>
      </c>
      <c r="F11" s="28">
        <v>1</v>
      </c>
      <c r="G11" s="28"/>
      <c r="H11" s="28"/>
      <c r="I11" s="28"/>
      <c r="J11" s="138"/>
      <c r="K11" s="137"/>
    </row>
    <row r="12" spans="1:11" ht="17.25" customHeight="1">
      <c r="A12" s="29"/>
      <c r="B12" s="151" t="s">
        <v>12</v>
      </c>
      <c r="C12" s="151" t="s">
        <v>3</v>
      </c>
      <c r="D12" s="152">
        <v>1997</v>
      </c>
      <c r="E12" s="152">
        <v>110</v>
      </c>
      <c r="F12" s="28">
        <v>1</v>
      </c>
      <c r="G12" s="28"/>
      <c r="H12" s="28"/>
      <c r="I12" s="28"/>
      <c r="J12" s="138"/>
      <c r="K12" s="137"/>
    </row>
    <row r="13" spans="1:11" ht="17.25" customHeight="1">
      <c r="A13" s="29"/>
      <c r="B13" s="151" t="s">
        <v>157</v>
      </c>
      <c r="C13" s="151" t="s">
        <v>3</v>
      </c>
      <c r="D13" s="152">
        <v>2003</v>
      </c>
      <c r="E13" s="152"/>
      <c r="F13" s="28">
        <v>1</v>
      </c>
      <c r="G13" s="28"/>
      <c r="H13" s="28"/>
      <c r="I13" s="28"/>
      <c r="J13" s="138"/>
      <c r="K13" s="137"/>
    </row>
    <row r="14" spans="1:11" ht="17.25" customHeight="1">
      <c r="A14" s="29"/>
      <c r="B14" s="151" t="s">
        <v>11</v>
      </c>
      <c r="C14" s="151" t="s">
        <v>3</v>
      </c>
      <c r="D14" s="152">
        <v>1997</v>
      </c>
      <c r="E14" s="152">
        <v>112</v>
      </c>
      <c r="F14" s="28">
        <v>1</v>
      </c>
      <c r="G14" s="28"/>
      <c r="H14" s="28"/>
      <c r="I14" s="28"/>
      <c r="J14" s="138"/>
      <c r="K14" s="137"/>
    </row>
    <row r="15" spans="1:11" ht="17.25" customHeight="1">
      <c r="A15" s="29"/>
      <c r="B15" s="153" t="s">
        <v>4</v>
      </c>
      <c r="C15" s="153" t="s">
        <v>3</v>
      </c>
      <c r="D15" s="154">
        <v>1997</v>
      </c>
      <c r="E15" s="154">
        <v>113</v>
      </c>
      <c r="F15" s="28">
        <v>1</v>
      </c>
      <c r="G15" s="28"/>
      <c r="H15" s="28"/>
      <c r="I15" s="28"/>
      <c r="J15" s="138"/>
      <c r="K15" s="137"/>
    </row>
    <row r="16" spans="1:11" ht="17.25" customHeight="1">
      <c r="A16" s="29"/>
      <c r="B16" s="151" t="s">
        <v>158</v>
      </c>
      <c r="C16" s="151" t="s">
        <v>3</v>
      </c>
      <c r="D16" s="152">
        <v>2003</v>
      </c>
      <c r="E16" s="152"/>
      <c r="F16" s="28">
        <v>1</v>
      </c>
      <c r="G16" s="28"/>
      <c r="H16" s="28"/>
      <c r="I16" s="28"/>
      <c r="J16" s="138"/>
      <c r="K16" s="137"/>
    </row>
    <row r="17" spans="1:11" ht="17.25" customHeight="1">
      <c r="A17" s="29"/>
      <c r="B17" s="151" t="s">
        <v>160</v>
      </c>
      <c r="C17" s="151" t="s">
        <v>3</v>
      </c>
      <c r="D17" s="152">
        <v>1991</v>
      </c>
      <c r="E17" s="152"/>
      <c r="F17" s="28"/>
      <c r="G17" s="28">
        <v>1</v>
      </c>
      <c r="H17" s="28"/>
      <c r="I17" s="28"/>
      <c r="J17" s="138"/>
      <c r="K17" s="137"/>
    </row>
    <row r="18" spans="1:11" ht="17.25" customHeight="1">
      <c r="A18" s="29"/>
      <c r="B18" s="155" t="s">
        <v>58</v>
      </c>
      <c r="C18" s="155" t="s">
        <v>3</v>
      </c>
      <c r="D18" s="156">
        <v>1998</v>
      </c>
      <c r="E18" s="156">
        <v>114</v>
      </c>
      <c r="F18" s="28">
        <v>1</v>
      </c>
      <c r="G18" s="28"/>
      <c r="H18" s="28"/>
      <c r="I18" s="28"/>
      <c r="J18" s="138"/>
      <c r="K18" s="137"/>
    </row>
    <row r="19" spans="1:11" ht="17.25" customHeight="1">
      <c r="A19" s="29"/>
      <c r="B19" s="93" t="s">
        <v>136</v>
      </c>
      <c r="C19" s="93" t="s">
        <v>3</v>
      </c>
      <c r="D19" s="94">
        <v>2000</v>
      </c>
      <c r="E19" s="156">
        <v>115</v>
      </c>
      <c r="F19" s="28">
        <v>1</v>
      </c>
      <c r="G19" s="28"/>
      <c r="H19" s="28"/>
      <c r="I19" s="28"/>
      <c r="J19" s="138"/>
      <c r="K19" s="137"/>
    </row>
    <row r="20" spans="1:11" ht="17.25" customHeight="1">
      <c r="A20" s="29"/>
      <c r="B20" s="151" t="s">
        <v>159</v>
      </c>
      <c r="C20" s="151" t="s">
        <v>3</v>
      </c>
      <c r="D20" s="152">
        <v>1995</v>
      </c>
      <c r="E20" s="152"/>
      <c r="F20" s="28"/>
      <c r="G20" s="28">
        <v>1</v>
      </c>
      <c r="H20" s="28"/>
      <c r="I20" s="28"/>
      <c r="J20" s="138"/>
      <c r="K20" s="137"/>
    </row>
    <row r="21" spans="1:11" ht="17.25" customHeight="1">
      <c r="A21" s="29"/>
      <c r="B21" s="153" t="s">
        <v>137</v>
      </c>
      <c r="C21" s="153" t="s">
        <v>3</v>
      </c>
      <c r="D21" s="154">
        <v>2001</v>
      </c>
      <c r="E21" s="156">
        <v>116</v>
      </c>
      <c r="F21" s="28">
        <v>1</v>
      </c>
      <c r="G21" s="28"/>
      <c r="H21" s="28"/>
      <c r="I21" s="28"/>
      <c r="J21" s="138"/>
      <c r="K21" s="137"/>
    </row>
    <row r="22" spans="1:11" ht="17.25" customHeight="1">
      <c r="A22" s="29"/>
      <c r="B22" s="153" t="s">
        <v>5</v>
      </c>
      <c r="C22" s="153" t="s">
        <v>3</v>
      </c>
      <c r="D22" s="154">
        <v>1997</v>
      </c>
      <c r="E22" s="156">
        <v>117</v>
      </c>
      <c r="F22" s="28">
        <v>1</v>
      </c>
      <c r="G22" s="28"/>
      <c r="H22" s="28"/>
      <c r="I22" s="28"/>
      <c r="J22" s="138"/>
      <c r="K22" s="137"/>
    </row>
    <row r="23" spans="1:11" ht="17.25" customHeight="1">
      <c r="A23" s="29"/>
      <c r="B23" s="90" t="s">
        <v>6</v>
      </c>
      <c r="C23" s="90" t="s">
        <v>30</v>
      </c>
      <c r="D23" s="91">
        <v>1997</v>
      </c>
      <c r="E23" s="91">
        <v>5</v>
      </c>
      <c r="F23" s="28"/>
      <c r="G23" s="28"/>
      <c r="H23" s="28">
        <v>1</v>
      </c>
      <c r="I23" s="28"/>
      <c r="J23" s="138"/>
      <c r="K23" s="138"/>
    </row>
    <row r="24" spans="1:11" ht="17.25" customHeight="1">
      <c r="A24" s="29"/>
      <c r="B24" s="90" t="s">
        <v>9</v>
      </c>
      <c r="C24" s="90" t="s">
        <v>30</v>
      </c>
      <c r="D24" s="91">
        <v>1996</v>
      </c>
      <c r="E24" s="91">
        <v>207</v>
      </c>
      <c r="F24" s="157"/>
      <c r="G24" s="157"/>
      <c r="H24" s="157">
        <v>1</v>
      </c>
      <c r="I24" s="157"/>
      <c r="J24" s="158">
        <v>1</v>
      </c>
      <c r="K24" s="158"/>
    </row>
    <row r="25" spans="1:11" ht="17.25" customHeight="1">
      <c r="A25" s="29"/>
      <c r="B25" s="90" t="s">
        <v>13</v>
      </c>
      <c r="C25" s="90" t="s">
        <v>30</v>
      </c>
      <c r="D25" s="91">
        <v>1973</v>
      </c>
      <c r="E25" s="91">
        <v>208</v>
      </c>
      <c r="F25" s="157"/>
      <c r="G25" s="157"/>
      <c r="H25" s="157">
        <v>1</v>
      </c>
      <c r="I25" s="157">
        <v>1</v>
      </c>
      <c r="J25" s="158"/>
      <c r="K25" s="158"/>
    </row>
    <row r="26" spans="1:11" ht="17.25" customHeight="1">
      <c r="A26" s="29"/>
      <c r="B26" s="153" t="s">
        <v>99</v>
      </c>
      <c r="C26" s="153" t="s">
        <v>30</v>
      </c>
      <c r="D26" s="154">
        <v>2000</v>
      </c>
      <c r="E26" s="154">
        <v>138</v>
      </c>
      <c r="F26" s="28">
        <v>1</v>
      </c>
      <c r="G26" s="28"/>
      <c r="H26" s="28"/>
      <c r="I26" s="28"/>
      <c r="J26" s="138"/>
      <c r="K26" s="138"/>
    </row>
    <row r="27" spans="1:11" ht="17.25" customHeight="1">
      <c r="A27" s="29"/>
      <c r="B27" s="90" t="s">
        <v>148</v>
      </c>
      <c r="C27" s="90" t="s">
        <v>30</v>
      </c>
      <c r="D27" s="91">
        <v>2004</v>
      </c>
      <c r="E27" s="91">
        <v>214</v>
      </c>
      <c r="F27" s="157"/>
      <c r="G27" s="157"/>
      <c r="H27" s="157">
        <v>1</v>
      </c>
      <c r="I27" s="157"/>
      <c r="J27" s="158"/>
      <c r="K27" s="158"/>
    </row>
    <row r="28" spans="1:11" ht="17.25" customHeight="1">
      <c r="A28" s="29"/>
      <c r="B28" s="155" t="s">
        <v>100</v>
      </c>
      <c r="C28" s="155" t="s">
        <v>30</v>
      </c>
      <c r="D28" s="156">
        <v>2002</v>
      </c>
      <c r="E28" s="156">
        <v>139</v>
      </c>
      <c r="F28" s="139">
        <v>1</v>
      </c>
      <c r="G28" s="139"/>
      <c r="H28" s="28"/>
      <c r="I28" s="28"/>
      <c r="J28" s="138"/>
      <c r="K28" s="137"/>
    </row>
    <row r="29" spans="1:11" ht="17.25" customHeight="1">
      <c r="A29" s="29"/>
      <c r="B29" s="90" t="s">
        <v>138</v>
      </c>
      <c r="C29" s="90" t="s">
        <v>30</v>
      </c>
      <c r="D29" s="91">
        <v>1992</v>
      </c>
      <c r="E29" s="156">
        <v>141</v>
      </c>
      <c r="F29" s="28">
        <v>1</v>
      </c>
      <c r="G29" s="28">
        <v>1</v>
      </c>
      <c r="H29" s="28"/>
      <c r="I29" s="28"/>
      <c r="J29" s="138"/>
      <c r="K29" s="138"/>
    </row>
    <row r="30" spans="1:11" ht="17.25" customHeight="1">
      <c r="A30" s="29"/>
      <c r="B30" s="164" t="s">
        <v>79</v>
      </c>
      <c r="C30" s="164" t="s">
        <v>30</v>
      </c>
      <c r="D30" s="165">
        <v>2000</v>
      </c>
      <c r="E30" s="165">
        <v>211</v>
      </c>
      <c r="F30" s="166"/>
      <c r="G30" s="166"/>
      <c r="H30" s="166">
        <v>0</v>
      </c>
      <c r="I30" s="166"/>
      <c r="J30" s="167"/>
      <c r="K30" s="167"/>
    </row>
    <row r="31" spans="1:11" ht="17.25" customHeight="1">
      <c r="A31" s="29"/>
      <c r="B31" s="90" t="s">
        <v>182</v>
      </c>
      <c r="C31" s="90" t="s">
        <v>30</v>
      </c>
      <c r="D31" s="91">
        <v>1962</v>
      </c>
      <c r="E31" s="91"/>
      <c r="F31" s="157"/>
      <c r="G31" s="157">
        <v>1</v>
      </c>
      <c r="H31" s="157"/>
      <c r="I31" s="157"/>
      <c r="J31" s="158"/>
      <c r="K31" s="158"/>
    </row>
    <row r="32" spans="1:11" ht="17.25" customHeight="1">
      <c r="A32" s="29"/>
      <c r="B32" s="95" t="s">
        <v>59</v>
      </c>
      <c r="C32" s="95" t="s">
        <v>30</v>
      </c>
      <c r="D32" s="96">
        <v>1999</v>
      </c>
      <c r="E32" s="96">
        <v>212</v>
      </c>
      <c r="F32" s="157"/>
      <c r="G32" s="157"/>
      <c r="H32" s="157">
        <v>1</v>
      </c>
      <c r="I32" s="157"/>
      <c r="J32" s="158">
        <v>1</v>
      </c>
      <c r="K32" s="158"/>
    </row>
    <row r="33" spans="1:11" ht="17.25" customHeight="1">
      <c r="A33" s="29"/>
      <c r="B33" s="90" t="s">
        <v>14</v>
      </c>
      <c r="C33" s="90" t="s">
        <v>30</v>
      </c>
      <c r="D33" s="91">
        <v>1987</v>
      </c>
      <c r="E33" s="91">
        <v>143</v>
      </c>
      <c r="F33" s="28">
        <v>1</v>
      </c>
      <c r="G33" s="28">
        <v>1</v>
      </c>
      <c r="H33" s="28"/>
      <c r="I33" s="28"/>
      <c r="J33" s="138"/>
      <c r="K33" s="138"/>
    </row>
    <row r="34" spans="1:11" ht="17.25" customHeight="1">
      <c r="A34" s="29"/>
      <c r="B34" s="90" t="s">
        <v>8</v>
      </c>
      <c r="C34" s="90" t="s">
        <v>30</v>
      </c>
      <c r="D34" s="91">
        <v>1996</v>
      </c>
      <c r="E34" s="91">
        <v>12</v>
      </c>
      <c r="F34" s="28"/>
      <c r="G34" s="28"/>
      <c r="H34" s="28">
        <v>1</v>
      </c>
      <c r="I34" s="28"/>
      <c r="J34" s="138">
        <v>1</v>
      </c>
      <c r="K34" s="137"/>
    </row>
    <row r="35" spans="1:11" ht="17.25" customHeight="1">
      <c r="A35" s="29"/>
      <c r="B35" s="90" t="s">
        <v>38</v>
      </c>
      <c r="C35" s="90" t="s">
        <v>30</v>
      </c>
      <c r="D35" s="91">
        <v>1998</v>
      </c>
      <c r="E35" s="91">
        <v>144</v>
      </c>
      <c r="F35" s="28"/>
      <c r="G35" s="28">
        <v>1</v>
      </c>
      <c r="H35" s="28"/>
      <c r="I35" s="28"/>
      <c r="J35" s="138"/>
      <c r="K35" s="138"/>
    </row>
    <row r="36" spans="1:11" ht="17.25" customHeight="1">
      <c r="A36" s="29"/>
      <c r="B36" s="164" t="s">
        <v>172</v>
      </c>
      <c r="C36" s="164" t="s">
        <v>30</v>
      </c>
      <c r="D36" s="165">
        <v>1972</v>
      </c>
      <c r="E36" s="165"/>
      <c r="F36" s="168"/>
      <c r="G36" s="168"/>
      <c r="H36" s="168">
        <v>0</v>
      </c>
      <c r="I36" s="168">
        <v>0</v>
      </c>
      <c r="J36" s="138"/>
      <c r="K36" s="138"/>
    </row>
    <row r="37" spans="1:11" ht="17.25" customHeight="1">
      <c r="A37" s="29"/>
      <c r="B37" s="93" t="s">
        <v>10</v>
      </c>
      <c r="C37" s="93" t="s">
        <v>30</v>
      </c>
      <c r="D37" s="94">
        <v>1994</v>
      </c>
      <c r="E37" s="94">
        <v>209</v>
      </c>
      <c r="F37" s="157"/>
      <c r="G37" s="157"/>
      <c r="H37" s="157">
        <v>1</v>
      </c>
      <c r="I37" s="157"/>
      <c r="J37" s="158">
        <v>1</v>
      </c>
      <c r="K37" s="158"/>
    </row>
    <row r="38" spans="1:11" ht="17.25" customHeight="1">
      <c r="A38" s="29"/>
      <c r="B38" s="90" t="s">
        <v>34</v>
      </c>
      <c r="C38" s="90" t="s">
        <v>30</v>
      </c>
      <c r="D38" s="91">
        <v>2001</v>
      </c>
      <c r="E38" s="91">
        <v>215</v>
      </c>
      <c r="F38" s="157"/>
      <c r="G38" s="157"/>
      <c r="H38" s="157">
        <v>1</v>
      </c>
      <c r="I38" s="157"/>
      <c r="J38" s="158"/>
      <c r="K38" s="158"/>
    </row>
    <row r="39" spans="1:11" ht="17.25" customHeight="1">
      <c r="A39" s="29"/>
      <c r="B39" s="90" t="s">
        <v>147</v>
      </c>
      <c r="C39" s="90" t="s">
        <v>30</v>
      </c>
      <c r="D39" s="91">
        <v>1996</v>
      </c>
      <c r="E39" s="91">
        <v>213</v>
      </c>
      <c r="F39" s="157"/>
      <c r="G39" s="157"/>
      <c r="H39" s="157">
        <v>1</v>
      </c>
      <c r="I39" s="157"/>
      <c r="J39" s="158">
        <v>1</v>
      </c>
      <c r="K39" s="158"/>
    </row>
    <row r="40" spans="1:11" ht="17.25" customHeight="1">
      <c r="A40" s="29"/>
      <c r="B40" s="151" t="s">
        <v>139</v>
      </c>
      <c r="C40" s="151" t="s">
        <v>30</v>
      </c>
      <c r="D40" s="152">
        <v>1989</v>
      </c>
      <c r="E40" s="152">
        <v>145</v>
      </c>
      <c r="F40" s="28">
        <v>1</v>
      </c>
      <c r="G40" s="28"/>
      <c r="H40" s="28"/>
      <c r="I40" s="28"/>
      <c r="J40" s="138"/>
      <c r="K40" s="138"/>
    </row>
    <row r="41" spans="1:11" ht="17.25" customHeight="1">
      <c r="A41" s="29"/>
      <c r="B41" s="90" t="s">
        <v>98</v>
      </c>
      <c r="C41" s="90" t="s">
        <v>30</v>
      </c>
      <c r="D41" s="91">
        <v>2000</v>
      </c>
      <c r="E41" s="91">
        <v>217</v>
      </c>
      <c r="F41" s="157"/>
      <c r="G41" s="157"/>
      <c r="H41" s="157">
        <v>1</v>
      </c>
      <c r="I41" s="157"/>
      <c r="J41" s="158"/>
      <c r="K41" s="158"/>
    </row>
    <row r="42" spans="1:11" ht="17.25" customHeight="1">
      <c r="A42" s="29"/>
      <c r="B42" s="90" t="s">
        <v>140</v>
      </c>
      <c r="C42" s="90" t="s">
        <v>30</v>
      </c>
      <c r="D42" s="91">
        <v>2000</v>
      </c>
      <c r="E42" s="91">
        <v>146</v>
      </c>
      <c r="F42" s="28">
        <v>1</v>
      </c>
      <c r="G42" s="28">
        <v>1</v>
      </c>
      <c r="H42" s="28"/>
      <c r="I42" s="28"/>
      <c r="J42" s="138"/>
      <c r="K42" s="138"/>
    </row>
    <row r="43" spans="1:11" ht="17.25" customHeight="1">
      <c r="A43" s="29"/>
      <c r="B43" s="93" t="s">
        <v>78</v>
      </c>
      <c r="C43" s="93" t="s">
        <v>30</v>
      </c>
      <c r="D43" s="94">
        <v>1977</v>
      </c>
      <c r="E43" s="94">
        <v>218</v>
      </c>
      <c r="F43" s="157"/>
      <c r="G43" s="157"/>
      <c r="H43" s="157">
        <v>1</v>
      </c>
      <c r="I43" s="157">
        <v>1</v>
      </c>
      <c r="J43" s="158"/>
      <c r="K43" s="158"/>
    </row>
    <row r="44" spans="1:11" ht="17.25" customHeight="1">
      <c r="A44" s="29"/>
      <c r="B44" s="90" t="s">
        <v>149</v>
      </c>
      <c r="C44" s="90" t="s">
        <v>30</v>
      </c>
      <c r="D44" s="91">
        <v>2001</v>
      </c>
      <c r="E44" s="91">
        <v>219</v>
      </c>
      <c r="F44" s="157"/>
      <c r="G44" s="157"/>
      <c r="H44" s="157">
        <v>1</v>
      </c>
      <c r="I44" s="157"/>
      <c r="J44" s="158"/>
      <c r="K44" s="158"/>
    </row>
    <row r="45" spans="1:11" ht="17.25" customHeight="1">
      <c r="A45" s="29"/>
      <c r="B45" s="90" t="s">
        <v>133</v>
      </c>
      <c r="C45" s="90" t="s">
        <v>30</v>
      </c>
      <c r="D45" s="91">
        <v>1970</v>
      </c>
      <c r="E45" s="91">
        <v>10</v>
      </c>
      <c r="F45" s="28">
        <v>1</v>
      </c>
      <c r="G45" s="28">
        <v>1</v>
      </c>
      <c r="H45" s="28"/>
      <c r="I45" s="28"/>
      <c r="J45" s="138"/>
      <c r="K45" s="137"/>
    </row>
    <row r="46" spans="1:11" ht="17.25" customHeight="1">
      <c r="A46" s="29"/>
      <c r="B46" s="95" t="s">
        <v>60</v>
      </c>
      <c r="C46" s="95" t="s">
        <v>30</v>
      </c>
      <c r="D46" s="96">
        <v>1999</v>
      </c>
      <c r="E46" s="96">
        <v>220</v>
      </c>
      <c r="F46" s="157"/>
      <c r="G46" s="157"/>
      <c r="H46" s="157">
        <v>1</v>
      </c>
      <c r="I46" s="157"/>
      <c r="J46" s="158">
        <v>1</v>
      </c>
      <c r="K46" s="158"/>
    </row>
    <row r="47" spans="1:11" ht="17.25" customHeight="1">
      <c r="A47" s="29"/>
      <c r="B47" s="95" t="s">
        <v>62</v>
      </c>
      <c r="C47" s="95" t="s">
        <v>30</v>
      </c>
      <c r="D47" s="96">
        <v>2000</v>
      </c>
      <c r="E47" s="96">
        <v>221</v>
      </c>
      <c r="F47" s="157"/>
      <c r="G47" s="157"/>
      <c r="H47" s="157">
        <v>1</v>
      </c>
      <c r="I47" s="157"/>
      <c r="J47" s="158">
        <v>1</v>
      </c>
      <c r="K47" s="158"/>
    </row>
    <row r="48" spans="1:11" ht="17.25" customHeight="1">
      <c r="A48" s="29"/>
      <c r="B48" s="90" t="s">
        <v>7</v>
      </c>
      <c r="C48" s="90" t="s">
        <v>30</v>
      </c>
      <c r="D48" s="91">
        <v>1998</v>
      </c>
      <c r="E48" s="91">
        <v>222</v>
      </c>
      <c r="F48" s="157"/>
      <c r="G48" s="157"/>
      <c r="H48" s="157">
        <v>1</v>
      </c>
      <c r="I48" s="157"/>
      <c r="J48" s="158">
        <v>1</v>
      </c>
      <c r="K48" s="158"/>
    </row>
    <row r="49" spans="1:11" ht="17.25" customHeight="1">
      <c r="A49" s="29"/>
      <c r="B49" s="90" t="s">
        <v>183</v>
      </c>
      <c r="C49" s="90" t="s">
        <v>30</v>
      </c>
      <c r="D49" s="91">
        <v>1969</v>
      </c>
      <c r="E49" s="91"/>
      <c r="F49" s="157">
        <v>1</v>
      </c>
      <c r="G49" s="157">
        <v>1</v>
      </c>
      <c r="H49" s="157"/>
      <c r="I49" s="157"/>
      <c r="J49" s="158"/>
      <c r="K49" s="158"/>
    </row>
    <row r="50" spans="1:11" ht="17.25" customHeight="1">
      <c r="A50" s="29"/>
      <c r="B50" s="90" t="s">
        <v>150</v>
      </c>
      <c r="C50" s="90" t="s">
        <v>30</v>
      </c>
      <c r="D50" s="91">
        <v>1999</v>
      </c>
      <c r="E50" s="91">
        <v>223</v>
      </c>
      <c r="F50" s="157"/>
      <c r="G50" s="157"/>
      <c r="H50" s="157">
        <v>1</v>
      </c>
      <c r="I50" s="157"/>
      <c r="J50" s="158"/>
      <c r="K50" s="158"/>
    </row>
    <row r="51" spans="1:11" ht="17.25" customHeight="1">
      <c r="A51" s="29"/>
      <c r="B51" s="90" t="s">
        <v>101</v>
      </c>
      <c r="C51" s="90" t="s">
        <v>30</v>
      </c>
      <c r="D51" s="91">
        <v>1999</v>
      </c>
      <c r="E51" s="91">
        <v>147</v>
      </c>
      <c r="F51" s="28">
        <v>1</v>
      </c>
      <c r="G51" s="28">
        <v>1</v>
      </c>
      <c r="H51" s="28"/>
      <c r="I51" s="28"/>
      <c r="J51" s="138"/>
      <c r="K51" s="138"/>
    </row>
    <row r="52" spans="1:11" ht="17.25" customHeight="1">
      <c r="A52" s="29"/>
      <c r="B52" s="93" t="s">
        <v>95</v>
      </c>
      <c r="C52" s="93" t="s">
        <v>118</v>
      </c>
      <c r="D52" s="94">
        <v>1994</v>
      </c>
      <c r="E52" s="94">
        <v>149</v>
      </c>
      <c r="F52" s="139"/>
      <c r="G52" s="139"/>
      <c r="H52" s="28">
        <v>1</v>
      </c>
      <c r="I52" s="28">
        <v>1</v>
      </c>
      <c r="J52" s="138"/>
      <c r="K52" s="137" t="s">
        <v>166</v>
      </c>
    </row>
    <row r="53" spans="1:11" ht="17.25" customHeight="1">
      <c r="A53" s="29"/>
      <c r="B53" s="93" t="s">
        <v>141</v>
      </c>
      <c r="C53" s="93" t="s">
        <v>118</v>
      </c>
      <c r="D53" s="94">
        <v>1964</v>
      </c>
      <c r="E53" s="94">
        <v>151</v>
      </c>
      <c r="F53" s="28"/>
      <c r="G53" s="28"/>
      <c r="H53" s="28">
        <v>1</v>
      </c>
      <c r="I53" s="28"/>
      <c r="J53" s="138"/>
      <c r="K53" s="137" t="s">
        <v>164</v>
      </c>
    </row>
    <row r="54" spans="1:11" ht="17.25" customHeight="1">
      <c r="A54" s="29"/>
      <c r="B54" s="93" t="s">
        <v>142</v>
      </c>
      <c r="C54" s="93" t="s">
        <v>118</v>
      </c>
      <c r="D54" s="94">
        <v>1968</v>
      </c>
      <c r="E54" s="94">
        <v>152</v>
      </c>
      <c r="F54" s="28"/>
      <c r="G54" s="28"/>
      <c r="H54" s="28">
        <v>1</v>
      </c>
      <c r="I54" s="28">
        <v>1</v>
      </c>
      <c r="J54" s="138"/>
      <c r="K54" s="138" t="s">
        <v>167</v>
      </c>
    </row>
    <row r="55" spans="1:11" ht="17.25" customHeight="1">
      <c r="A55" s="29"/>
      <c r="B55" s="93" t="s">
        <v>143</v>
      </c>
      <c r="C55" s="93" t="s">
        <v>118</v>
      </c>
      <c r="D55" s="94">
        <v>1990</v>
      </c>
      <c r="E55" s="94">
        <v>153</v>
      </c>
      <c r="F55" s="28"/>
      <c r="G55" s="28"/>
      <c r="H55" s="28">
        <v>1</v>
      </c>
      <c r="I55" s="28"/>
      <c r="J55" s="138"/>
      <c r="K55" s="137" t="s">
        <v>164</v>
      </c>
    </row>
    <row r="56" spans="1:11" ht="17.25" customHeight="1">
      <c r="A56" s="29"/>
      <c r="B56" s="93" t="s">
        <v>168</v>
      </c>
      <c r="C56" s="93" t="s">
        <v>118</v>
      </c>
      <c r="D56" s="94">
        <v>1961</v>
      </c>
      <c r="E56" s="94"/>
      <c r="F56" s="28"/>
      <c r="G56" s="28">
        <v>1</v>
      </c>
      <c r="H56" s="28"/>
      <c r="I56" s="28"/>
      <c r="J56" s="138"/>
      <c r="K56" s="138" t="s">
        <v>167</v>
      </c>
    </row>
    <row r="57" spans="1:11" ht="17.25" customHeight="1">
      <c r="A57" s="29"/>
      <c r="B57" s="93" t="s">
        <v>169</v>
      </c>
      <c r="C57" s="93" t="s">
        <v>118</v>
      </c>
      <c r="D57" s="94">
        <v>1958</v>
      </c>
      <c r="E57" s="94"/>
      <c r="F57" s="28"/>
      <c r="G57" s="28">
        <v>1</v>
      </c>
      <c r="H57" s="28"/>
      <c r="I57" s="28"/>
      <c r="J57" s="138"/>
      <c r="K57" s="138" t="s">
        <v>167</v>
      </c>
    </row>
    <row r="58" spans="1:11" ht="17.25" customHeight="1">
      <c r="A58" s="29"/>
      <c r="B58" s="93" t="s">
        <v>170</v>
      </c>
      <c r="C58" s="93" t="s">
        <v>118</v>
      </c>
      <c r="D58" s="94">
        <v>1950</v>
      </c>
      <c r="E58" s="94"/>
      <c r="F58" s="28"/>
      <c r="G58" s="28">
        <v>1</v>
      </c>
      <c r="H58" s="28"/>
      <c r="I58" s="28">
        <v>1</v>
      </c>
      <c r="J58" s="138"/>
      <c r="K58" s="138" t="s">
        <v>167</v>
      </c>
    </row>
    <row r="59" spans="1:11" ht="17.25" customHeight="1">
      <c r="A59" s="29"/>
      <c r="B59" s="93" t="s">
        <v>171</v>
      </c>
      <c r="C59" s="93" t="s">
        <v>118</v>
      </c>
      <c r="D59" s="94">
        <v>1951</v>
      </c>
      <c r="E59" s="94"/>
      <c r="F59" s="28"/>
      <c r="G59" s="28">
        <v>1</v>
      </c>
      <c r="H59" s="28"/>
      <c r="I59" s="28"/>
      <c r="J59" s="138"/>
      <c r="K59" s="138" t="s">
        <v>167</v>
      </c>
    </row>
    <row r="60" spans="1:11" ht="17.25" customHeight="1">
      <c r="A60" s="29"/>
      <c r="B60" s="93" t="s">
        <v>94</v>
      </c>
      <c r="C60" s="93" t="s">
        <v>118</v>
      </c>
      <c r="D60" s="94">
        <v>1972</v>
      </c>
      <c r="E60" s="94">
        <v>155</v>
      </c>
      <c r="F60" s="28"/>
      <c r="G60" s="28"/>
      <c r="H60" s="28">
        <v>1</v>
      </c>
      <c r="I60" s="28">
        <v>1</v>
      </c>
      <c r="J60" s="138"/>
      <c r="K60" s="137" t="s">
        <v>165</v>
      </c>
    </row>
    <row r="61" spans="1:11" ht="17.25" customHeight="1">
      <c r="A61" s="29"/>
      <c r="B61" s="163" t="s">
        <v>174</v>
      </c>
      <c r="C61" s="163" t="s">
        <v>173</v>
      </c>
      <c r="D61" s="159">
        <v>1993</v>
      </c>
      <c r="E61" s="160"/>
      <c r="F61" s="161">
        <v>1</v>
      </c>
      <c r="G61" s="161">
        <v>1</v>
      </c>
      <c r="H61" s="161"/>
      <c r="I61" s="161"/>
      <c r="J61" s="162"/>
      <c r="K61" s="162"/>
    </row>
    <row r="62" spans="1:11" ht="17.25" customHeight="1">
      <c r="A62" s="29"/>
      <c r="B62" s="163" t="s">
        <v>175</v>
      </c>
      <c r="C62" s="163" t="s">
        <v>173</v>
      </c>
      <c r="D62" s="159">
        <v>1997</v>
      </c>
      <c r="E62" s="160"/>
      <c r="F62" s="161"/>
      <c r="G62" s="161">
        <v>1</v>
      </c>
      <c r="H62" s="161"/>
      <c r="I62" s="161"/>
      <c r="J62" s="162"/>
      <c r="K62" s="162"/>
    </row>
    <row r="63" spans="1:11" ht="17.25" customHeight="1">
      <c r="A63" s="29"/>
      <c r="B63" s="163" t="s">
        <v>176</v>
      </c>
      <c r="C63" s="163" t="s">
        <v>173</v>
      </c>
      <c r="D63" s="159">
        <v>2001</v>
      </c>
      <c r="E63" s="160"/>
      <c r="F63" s="161">
        <v>1</v>
      </c>
      <c r="G63" s="161"/>
      <c r="H63" s="161"/>
      <c r="I63" s="161"/>
      <c r="J63" s="162"/>
      <c r="K63" s="162"/>
    </row>
    <row r="64" spans="1:11" ht="17.25" customHeight="1">
      <c r="A64" s="29"/>
      <c r="B64" s="163" t="s">
        <v>177</v>
      </c>
      <c r="C64" s="163" t="s">
        <v>173</v>
      </c>
      <c r="D64" s="159">
        <v>1998</v>
      </c>
      <c r="E64" s="160"/>
      <c r="F64" s="161">
        <v>1</v>
      </c>
      <c r="G64" s="161">
        <v>1</v>
      </c>
      <c r="H64" s="161"/>
      <c r="I64" s="161"/>
      <c r="J64" s="162"/>
      <c r="K64" s="162"/>
    </row>
    <row r="65" spans="1:11" ht="17.25" customHeight="1">
      <c r="A65" s="29"/>
      <c r="B65" s="163" t="s">
        <v>178</v>
      </c>
      <c r="C65" s="163" t="s">
        <v>173</v>
      </c>
      <c r="D65" s="159">
        <v>1999</v>
      </c>
      <c r="E65" s="160"/>
      <c r="F65" s="161">
        <v>1</v>
      </c>
      <c r="G65" s="161">
        <v>1</v>
      </c>
      <c r="H65" s="161"/>
      <c r="I65" s="161"/>
      <c r="J65" s="162"/>
      <c r="K65" s="162"/>
    </row>
    <row r="66" spans="1:11" ht="17.25" customHeight="1">
      <c r="A66" s="29"/>
      <c r="B66" s="163" t="s">
        <v>179</v>
      </c>
      <c r="C66" s="163" t="s">
        <v>173</v>
      </c>
      <c r="D66" s="159">
        <v>2000</v>
      </c>
      <c r="E66" s="160"/>
      <c r="F66" s="161">
        <v>1</v>
      </c>
      <c r="G66" s="161"/>
      <c r="H66" s="161"/>
      <c r="I66" s="161"/>
      <c r="J66" s="162"/>
      <c r="K66" s="162"/>
    </row>
    <row r="67" spans="1:11" ht="17.25" customHeight="1">
      <c r="A67" s="29"/>
      <c r="B67" s="163" t="s">
        <v>180</v>
      </c>
      <c r="C67" s="163" t="s">
        <v>173</v>
      </c>
      <c r="D67" s="159">
        <v>2000</v>
      </c>
      <c r="E67" s="160"/>
      <c r="F67" s="161">
        <v>1</v>
      </c>
      <c r="G67" s="161"/>
      <c r="H67" s="161"/>
      <c r="I67" s="161"/>
      <c r="J67" s="162"/>
      <c r="K67" s="162"/>
    </row>
    <row r="68" spans="1:11" ht="17.25" customHeight="1">
      <c r="A68" s="29"/>
      <c r="B68" s="163" t="s">
        <v>181</v>
      </c>
      <c r="C68" s="163" t="s">
        <v>173</v>
      </c>
      <c r="D68" s="159">
        <v>1998</v>
      </c>
      <c r="E68" s="160"/>
      <c r="F68" s="161"/>
      <c r="G68" s="161">
        <v>1</v>
      </c>
      <c r="H68" s="161"/>
      <c r="I68" s="161"/>
      <c r="J68" s="162"/>
      <c r="K68" s="162"/>
    </row>
    <row r="69" spans="1:11" ht="17.25" customHeight="1">
      <c r="A69" s="29"/>
      <c r="B69" s="153" t="s">
        <v>144</v>
      </c>
      <c r="C69" s="153" t="s">
        <v>32</v>
      </c>
      <c r="D69" s="154">
        <v>1998</v>
      </c>
      <c r="E69" s="94">
        <v>174</v>
      </c>
      <c r="F69" s="28">
        <v>1</v>
      </c>
      <c r="G69" s="28"/>
      <c r="H69" s="28"/>
      <c r="I69" s="99"/>
      <c r="J69" s="138"/>
      <c r="K69" s="137" t="s">
        <v>161</v>
      </c>
    </row>
    <row r="70" spans="1:11" ht="17.25" customHeight="1">
      <c r="A70" s="29"/>
      <c r="B70" s="153" t="s">
        <v>162</v>
      </c>
      <c r="C70" s="153" t="s">
        <v>32</v>
      </c>
      <c r="D70" s="154">
        <v>1999</v>
      </c>
      <c r="E70" s="94"/>
      <c r="F70" s="28">
        <v>1</v>
      </c>
      <c r="G70" s="28"/>
      <c r="H70" s="28"/>
      <c r="I70" s="99"/>
      <c r="J70" s="138"/>
      <c r="K70" s="137" t="s">
        <v>161</v>
      </c>
    </row>
    <row r="71" spans="1:11" ht="17.25" customHeight="1">
      <c r="A71" s="29"/>
      <c r="B71" s="90" t="s">
        <v>106</v>
      </c>
      <c r="C71" s="90" t="s">
        <v>32</v>
      </c>
      <c r="D71" s="91">
        <v>1999</v>
      </c>
      <c r="E71" s="94">
        <v>177</v>
      </c>
      <c r="F71" s="28"/>
      <c r="G71" s="28"/>
      <c r="H71" s="28"/>
      <c r="I71" s="99"/>
      <c r="J71" s="138">
        <v>1</v>
      </c>
      <c r="K71" s="137" t="s">
        <v>164</v>
      </c>
    </row>
    <row r="72" spans="1:11" ht="17.25" customHeight="1">
      <c r="A72" s="29"/>
      <c r="B72" s="90" t="s">
        <v>2</v>
      </c>
      <c r="C72" s="90" t="s">
        <v>32</v>
      </c>
      <c r="D72" s="91">
        <v>1995</v>
      </c>
      <c r="E72" s="91">
        <v>3</v>
      </c>
      <c r="F72" s="28"/>
      <c r="G72" s="28"/>
      <c r="H72" s="28"/>
      <c r="I72" s="28"/>
      <c r="J72" s="138">
        <v>1</v>
      </c>
      <c r="K72" s="137" t="s">
        <v>164</v>
      </c>
    </row>
    <row r="73" spans="1:11" ht="17.25" customHeight="1">
      <c r="A73" s="29"/>
      <c r="B73" s="93" t="s">
        <v>0</v>
      </c>
      <c r="C73" s="93" t="s">
        <v>32</v>
      </c>
      <c r="D73" s="94">
        <v>1996</v>
      </c>
      <c r="E73" s="94">
        <v>4</v>
      </c>
      <c r="F73" s="28"/>
      <c r="G73" s="28"/>
      <c r="H73" s="28"/>
      <c r="I73" s="28"/>
      <c r="J73" s="138">
        <v>1</v>
      </c>
      <c r="K73" s="138" t="s">
        <v>164</v>
      </c>
    </row>
    <row r="74" spans="1:11" ht="17.25" customHeight="1">
      <c r="A74" s="29"/>
      <c r="B74" s="95" t="s">
        <v>104</v>
      </c>
      <c r="C74" s="95" t="s">
        <v>32</v>
      </c>
      <c r="D74" s="96">
        <v>1999</v>
      </c>
      <c r="E74" s="96">
        <v>186</v>
      </c>
      <c r="F74" s="28"/>
      <c r="G74" s="28"/>
      <c r="H74" s="28"/>
      <c r="I74" s="28"/>
      <c r="J74" s="138">
        <v>1</v>
      </c>
      <c r="K74" s="138" t="s">
        <v>164</v>
      </c>
    </row>
    <row r="75" spans="1:11" ht="17.25" customHeight="1">
      <c r="A75" s="29"/>
      <c r="B75" s="90" t="s">
        <v>1</v>
      </c>
      <c r="C75" s="90" t="s">
        <v>32</v>
      </c>
      <c r="D75" s="91">
        <v>1995</v>
      </c>
      <c r="E75" s="91">
        <v>2</v>
      </c>
      <c r="F75" s="28"/>
      <c r="G75" s="28"/>
      <c r="H75" s="28"/>
      <c r="I75" s="28"/>
      <c r="J75" s="138">
        <v>1</v>
      </c>
      <c r="K75" s="138" t="s">
        <v>164</v>
      </c>
    </row>
    <row r="76" spans="1:11" ht="17.25" customHeight="1">
      <c r="A76" s="29"/>
      <c r="B76" s="90" t="s">
        <v>105</v>
      </c>
      <c r="C76" s="90" t="s">
        <v>32</v>
      </c>
      <c r="D76" s="91">
        <v>1999</v>
      </c>
      <c r="E76" s="94">
        <v>190</v>
      </c>
      <c r="F76" s="28"/>
      <c r="G76" s="28"/>
      <c r="H76" s="28"/>
      <c r="I76" s="28"/>
      <c r="J76" s="138">
        <v>1</v>
      </c>
      <c r="K76" s="138" t="s">
        <v>164</v>
      </c>
    </row>
    <row r="77" spans="1:11" ht="17.25" customHeight="1">
      <c r="A77" s="29"/>
      <c r="B77" s="92" t="s">
        <v>145</v>
      </c>
      <c r="C77" s="93" t="s">
        <v>32</v>
      </c>
      <c r="D77" s="94">
        <v>1999</v>
      </c>
      <c r="E77" s="94">
        <v>192</v>
      </c>
      <c r="F77" s="28"/>
      <c r="G77" s="28">
        <v>1</v>
      </c>
      <c r="H77" s="28"/>
      <c r="I77" s="28"/>
      <c r="J77" s="138"/>
      <c r="K77" s="137" t="s">
        <v>163</v>
      </c>
    </row>
    <row r="78" spans="1:11" ht="17.25" customHeight="1">
      <c r="A78" s="29"/>
      <c r="B78" s="92" t="s">
        <v>146</v>
      </c>
      <c r="C78" s="93" t="s">
        <v>32</v>
      </c>
      <c r="D78" s="94">
        <v>1997</v>
      </c>
      <c r="E78" s="152">
        <v>193</v>
      </c>
      <c r="F78" s="28"/>
      <c r="G78" s="28">
        <v>1</v>
      </c>
      <c r="H78" s="28"/>
      <c r="I78" s="28"/>
      <c r="J78" s="138"/>
      <c r="K78" s="137" t="s">
        <v>163</v>
      </c>
    </row>
    <row r="79" spans="1:11" ht="17.25" customHeight="1">
      <c r="A79" s="29"/>
      <c r="B79" s="92" t="s">
        <v>184</v>
      </c>
      <c r="C79" s="93" t="s">
        <v>57</v>
      </c>
      <c r="D79" s="94">
        <v>1975</v>
      </c>
      <c r="E79" s="152"/>
      <c r="F79" s="28"/>
      <c r="G79" s="28"/>
      <c r="H79" s="28">
        <v>1</v>
      </c>
      <c r="I79" s="28">
        <v>1</v>
      </c>
      <c r="J79" s="138"/>
      <c r="K79" s="137" t="s">
        <v>164</v>
      </c>
    </row>
    <row r="80" spans="1:11" ht="17.25" customHeight="1">
      <c r="A80" s="29"/>
      <c r="B80" s="92" t="s">
        <v>185</v>
      </c>
      <c r="C80" s="93" t="s">
        <v>57</v>
      </c>
      <c r="D80" s="94">
        <v>1959</v>
      </c>
      <c r="E80" s="152"/>
      <c r="F80" s="28"/>
      <c r="G80" s="28"/>
      <c r="H80" s="28">
        <v>1</v>
      </c>
      <c r="I80" s="28">
        <v>1</v>
      </c>
      <c r="J80" s="138"/>
      <c r="K80" s="137" t="s">
        <v>167</v>
      </c>
    </row>
    <row r="81" spans="1:11" ht="17.25" customHeight="1">
      <c r="A81" s="29"/>
      <c r="B81" s="92" t="s">
        <v>186</v>
      </c>
      <c r="C81" s="93" t="s">
        <v>151</v>
      </c>
      <c r="D81" s="94">
        <v>1954</v>
      </c>
      <c r="E81" s="152"/>
      <c r="F81" s="28"/>
      <c r="G81" s="28"/>
      <c r="H81" s="28">
        <v>1</v>
      </c>
      <c r="I81" s="28">
        <v>1</v>
      </c>
      <c r="J81" s="138"/>
      <c r="K81" s="137"/>
    </row>
    <row r="82" spans="1:11" ht="17.25" customHeight="1">
      <c r="A82" s="29"/>
      <c r="B82" s="92" t="s">
        <v>187</v>
      </c>
      <c r="C82" s="93" t="s">
        <v>151</v>
      </c>
      <c r="D82" s="94">
        <v>1963</v>
      </c>
      <c r="E82" s="152"/>
      <c r="F82" s="28"/>
      <c r="G82" s="28"/>
      <c r="H82" s="28"/>
      <c r="I82" s="28"/>
      <c r="J82" s="138">
        <v>1</v>
      </c>
      <c r="K82" s="137"/>
    </row>
    <row r="83" spans="6:11" ht="15.75">
      <c r="F83" s="35">
        <f>SUM(F5:F82)</f>
        <v>33</v>
      </c>
      <c r="G83" s="35">
        <f>SUM(G5:G82)</f>
        <v>21</v>
      </c>
      <c r="H83" s="35">
        <f>SUM(H5:H82)</f>
        <v>24</v>
      </c>
      <c r="I83" s="35">
        <f>SUM(I5:I82)</f>
        <v>9</v>
      </c>
      <c r="J83" s="35">
        <f>SUM(J5:J82)</f>
        <v>15</v>
      </c>
      <c r="K83" s="97"/>
    </row>
    <row r="84" spans="6:11" ht="15.75">
      <c r="F84" s="28" t="s">
        <v>152</v>
      </c>
      <c r="G84" s="28" t="s">
        <v>153</v>
      </c>
      <c r="H84" s="28" t="s">
        <v>154</v>
      </c>
      <c r="I84" s="36" t="s">
        <v>155</v>
      </c>
      <c r="J84" s="28" t="s">
        <v>156</v>
      </c>
      <c r="K84" s="32"/>
    </row>
  </sheetData>
  <sheetProtection/>
  <printOptions horizontalCentered="1"/>
  <pageMargins left="0.7480314960629921" right="0.75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3.8515625" style="0" customWidth="1"/>
    <col min="2" max="7" width="11.421875" style="0" customWidth="1"/>
  </cols>
  <sheetData>
    <row r="1" spans="1:3" ht="18.75">
      <c r="A1" s="37" t="s">
        <v>113</v>
      </c>
      <c r="B1" s="9"/>
      <c r="C1" s="9"/>
    </row>
    <row r="2" spans="1:3" ht="18.75">
      <c r="A2" s="12" t="s">
        <v>114</v>
      </c>
      <c r="B2" s="9"/>
      <c r="C2" s="12" t="s">
        <v>81</v>
      </c>
    </row>
    <row r="4" spans="1:7" ht="28.5">
      <c r="A4" s="114"/>
      <c r="B4" s="28" t="s">
        <v>52</v>
      </c>
      <c r="C4" s="28" t="s">
        <v>50</v>
      </c>
      <c r="D4" s="28" t="s">
        <v>47</v>
      </c>
      <c r="E4" s="36" t="s">
        <v>80</v>
      </c>
      <c r="F4" s="28" t="s">
        <v>46</v>
      </c>
      <c r="G4" s="114"/>
    </row>
    <row r="5" spans="1:7" ht="19.5" customHeight="1">
      <c r="A5" s="114" t="s">
        <v>33</v>
      </c>
      <c r="B5" s="28"/>
      <c r="C5" s="28"/>
      <c r="D5" s="29"/>
      <c r="E5" s="142"/>
      <c r="F5" s="28"/>
      <c r="G5" s="140">
        <f>SUM(B5:F5)</f>
        <v>0</v>
      </c>
    </row>
    <row r="6" spans="1:8" ht="19.5" customHeight="1">
      <c r="A6" s="114" t="s">
        <v>3</v>
      </c>
      <c r="B6" s="141">
        <v>16</v>
      </c>
      <c r="C6" s="141">
        <v>2</v>
      </c>
      <c r="D6" s="141"/>
      <c r="E6" s="141"/>
      <c r="F6" s="141"/>
      <c r="G6" s="140">
        <f>SUM(B6:F6)</f>
        <v>18</v>
      </c>
      <c r="H6" t="s">
        <v>123</v>
      </c>
    </row>
    <row r="7" spans="1:7" ht="19.5" customHeight="1">
      <c r="A7" s="114" t="s">
        <v>96</v>
      </c>
      <c r="B7" s="141"/>
      <c r="C7" s="141"/>
      <c r="D7" s="141">
        <v>18</v>
      </c>
      <c r="E7" s="141">
        <v>3</v>
      </c>
      <c r="F7" s="141">
        <v>8</v>
      </c>
      <c r="G7" s="140">
        <f aca="true" t="shared" si="0" ref="G7:G21">SUM(B7:F7)</f>
        <v>29</v>
      </c>
    </row>
    <row r="8" spans="1:7" ht="19.5" customHeight="1">
      <c r="A8" s="114" t="s">
        <v>97</v>
      </c>
      <c r="B8" s="141">
        <v>9</v>
      </c>
      <c r="C8" s="141">
        <v>8</v>
      </c>
      <c r="D8" s="141"/>
      <c r="E8" s="141"/>
      <c r="F8" s="141"/>
      <c r="G8" s="140">
        <f t="shared" si="0"/>
        <v>17</v>
      </c>
    </row>
    <row r="9" spans="1:7" ht="19.5" customHeight="1">
      <c r="A9" s="114"/>
      <c r="B9" s="141"/>
      <c r="C9" s="141"/>
      <c r="D9" s="141"/>
      <c r="E9" s="141"/>
      <c r="F9" s="141"/>
      <c r="G9" s="140">
        <f t="shared" si="0"/>
        <v>0</v>
      </c>
    </row>
    <row r="10" spans="1:7" ht="19.5" customHeight="1">
      <c r="A10" s="114"/>
      <c r="B10" s="141"/>
      <c r="C10" s="141"/>
      <c r="D10" s="141"/>
      <c r="E10" s="141"/>
      <c r="F10" s="141"/>
      <c r="G10" s="140">
        <f t="shared" si="0"/>
        <v>0</v>
      </c>
    </row>
    <row r="11" spans="1:7" ht="19.5" customHeight="1">
      <c r="A11" s="114" t="s">
        <v>103</v>
      </c>
      <c r="B11" s="141">
        <v>6</v>
      </c>
      <c r="C11" s="141">
        <v>5</v>
      </c>
      <c r="D11" s="141"/>
      <c r="E11" s="141"/>
      <c r="F11" s="141"/>
      <c r="G11" s="140">
        <f t="shared" si="0"/>
        <v>11</v>
      </c>
    </row>
    <row r="12" spans="1:7" ht="19.5" customHeight="1">
      <c r="A12" s="114" t="s">
        <v>119</v>
      </c>
      <c r="B12" s="141"/>
      <c r="C12" s="141">
        <v>1</v>
      </c>
      <c r="D12" s="141"/>
      <c r="E12" s="141"/>
      <c r="F12" s="141"/>
      <c r="G12" s="140">
        <f t="shared" si="0"/>
        <v>1</v>
      </c>
    </row>
    <row r="13" spans="1:8" ht="19.5" customHeight="1">
      <c r="A13" s="114" t="s">
        <v>120</v>
      </c>
      <c r="B13" s="141"/>
      <c r="C13" s="141"/>
      <c r="D13" s="141">
        <v>1</v>
      </c>
      <c r="E13" s="141">
        <v>1</v>
      </c>
      <c r="F13" s="141"/>
      <c r="G13" s="140">
        <f t="shared" si="0"/>
        <v>2</v>
      </c>
      <c r="H13" t="s">
        <v>124</v>
      </c>
    </row>
    <row r="14" spans="1:8" ht="19.5" customHeight="1">
      <c r="A14" s="114" t="s">
        <v>121</v>
      </c>
      <c r="B14" s="141"/>
      <c r="C14" s="141"/>
      <c r="D14" s="141">
        <v>1</v>
      </c>
      <c r="E14" s="141">
        <v>1</v>
      </c>
      <c r="F14" s="141"/>
      <c r="G14" s="140">
        <f t="shared" si="0"/>
        <v>2</v>
      </c>
      <c r="H14" t="s">
        <v>123</v>
      </c>
    </row>
    <row r="15" spans="1:7" ht="19.5" customHeight="1">
      <c r="A15" s="114" t="s">
        <v>122</v>
      </c>
      <c r="B15" s="141"/>
      <c r="C15" s="141"/>
      <c r="D15" s="141">
        <v>1</v>
      </c>
      <c r="E15" s="141">
        <v>1</v>
      </c>
      <c r="F15" s="141"/>
      <c r="G15" s="140">
        <f t="shared" si="0"/>
        <v>2</v>
      </c>
    </row>
    <row r="16" spans="1:7" ht="19.5" customHeight="1">
      <c r="A16" s="114"/>
      <c r="B16" s="141"/>
      <c r="C16" s="141"/>
      <c r="D16" s="141"/>
      <c r="E16" s="141"/>
      <c r="F16" s="141"/>
      <c r="G16" s="140">
        <f t="shared" si="0"/>
        <v>0</v>
      </c>
    </row>
    <row r="17" spans="1:7" ht="19.5" customHeight="1">
      <c r="A17" s="114" t="s">
        <v>118</v>
      </c>
      <c r="B17" s="141"/>
      <c r="C17" s="141">
        <v>4</v>
      </c>
      <c r="D17" s="141">
        <v>5</v>
      </c>
      <c r="E17" s="141">
        <v>4</v>
      </c>
      <c r="F17" s="141"/>
      <c r="G17" s="140">
        <f t="shared" si="0"/>
        <v>13</v>
      </c>
    </row>
    <row r="18" spans="1:7" ht="19.5" customHeight="1">
      <c r="A18" s="114" t="s">
        <v>93</v>
      </c>
      <c r="B18" s="141"/>
      <c r="C18" s="141"/>
      <c r="D18" s="141"/>
      <c r="E18" s="141"/>
      <c r="F18" s="141">
        <v>1</v>
      </c>
      <c r="G18" s="140">
        <f t="shared" si="0"/>
        <v>1</v>
      </c>
    </row>
    <row r="19" spans="1:8" ht="19.5" customHeight="1">
      <c r="A19" s="114" t="s">
        <v>102</v>
      </c>
      <c r="B19" s="141">
        <v>2</v>
      </c>
      <c r="C19" s="141">
        <v>2</v>
      </c>
      <c r="D19" s="141"/>
      <c r="E19" s="141"/>
      <c r="F19" s="141">
        <v>6</v>
      </c>
      <c r="G19" s="140">
        <f t="shared" si="0"/>
        <v>10</v>
      </c>
      <c r="H19" t="s">
        <v>124</v>
      </c>
    </row>
    <row r="20" spans="1:7" ht="19.5" customHeight="1">
      <c r="A20" s="114"/>
      <c r="B20" s="141"/>
      <c r="C20" s="141"/>
      <c r="D20" s="141"/>
      <c r="E20" s="141"/>
      <c r="F20" s="141"/>
      <c r="G20" s="140">
        <f t="shared" si="0"/>
        <v>0</v>
      </c>
    </row>
    <row r="21" spans="1:7" ht="19.5" customHeight="1">
      <c r="A21" s="114"/>
      <c r="B21" s="141"/>
      <c r="C21" s="141"/>
      <c r="D21" s="141"/>
      <c r="E21" s="141"/>
      <c r="F21" s="141"/>
      <c r="G21" s="140">
        <f t="shared" si="0"/>
        <v>0</v>
      </c>
    </row>
    <row r="22" spans="1:7" ht="14.25" customHeight="1">
      <c r="A22" s="114"/>
      <c r="B22" s="141"/>
      <c r="C22" s="141"/>
      <c r="D22" s="141"/>
      <c r="E22" s="141"/>
      <c r="F22" s="141"/>
      <c r="G22" s="140"/>
    </row>
    <row r="23" spans="1:7" ht="14.25" customHeight="1">
      <c r="A23" s="114"/>
      <c r="B23" s="140">
        <f>SUM(B5:B22)</f>
        <v>33</v>
      </c>
      <c r="C23" s="140">
        <f>SUM(C5:C22)</f>
        <v>22</v>
      </c>
      <c r="D23" s="140">
        <f>SUM(D5:D22)</f>
        <v>26</v>
      </c>
      <c r="E23" s="140">
        <f>SUM(E5:E22)</f>
        <v>10</v>
      </c>
      <c r="F23" s="140">
        <f>SUM(F5:F22)</f>
        <v>15</v>
      </c>
      <c r="G23" s="140"/>
    </row>
    <row r="24" spans="1:2" ht="15">
      <c r="A24" s="143" t="s">
        <v>108</v>
      </c>
      <c r="B24" s="144"/>
    </row>
    <row r="25" spans="1:6" ht="15">
      <c r="A25" s="143" t="s">
        <v>110</v>
      </c>
      <c r="B25">
        <v>40</v>
      </c>
      <c r="C25">
        <v>36</v>
      </c>
      <c r="D25">
        <v>40</v>
      </c>
      <c r="F25">
        <v>20</v>
      </c>
    </row>
    <row r="26" spans="1:6" ht="15">
      <c r="A26" s="143" t="s">
        <v>111</v>
      </c>
      <c r="B26">
        <v>42</v>
      </c>
      <c r="C26">
        <v>34</v>
      </c>
      <c r="D26">
        <v>4</v>
      </c>
      <c r="F26">
        <v>7</v>
      </c>
    </row>
    <row r="27" spans="1:7" ht="15">
      <c r="A27" s="146" t="s">
        <v>56</v>
      </c>
      <c r="B27" s="147">
        <f aca="true" t="shared" si="1" ref="B27:G27">B25*B26</f>
        <v>1680</v>
      </c>
      <c r="C27" s="147">
        <f t="shared" si="1"/>
        <v>1224</v>
      </c>
      <c r="D27" s="147">
        <f t="shared" si="1"/>
        <v>160</v>
      </c>
      <c r="E27" s="147">
        <f t="shared" si="1"/>
        <v>0</v>
      </c>
      <c r="F27" s="147">
        <f t="shared" si="1"/>
        <v>140</v>
      </c>
      <c r="G27" s="147">
        <f t="shared" si="1"/>
        <v>0</v>
      </c>
    </row>
  </sheetData>
  <sheetProtection/>
  <printOptions/>
  <pageMargins left="0.5905511811023623" right="0.75" top="0.984251968503937" bottom="0.984251968503937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P10" sqref="P10"/>
    </sheetView>
  </sheetViews>
  <sheetFormatPr defaultColWidth="9.00390625" defaultRowHeight="15"/>
  <cols>
    <col min="1" max="2" width="9.00390625" style="0" customWidth="1"/>
    <col min="3" max="3" width="11.57421875" style="0" customWidth="1"/>
    <col min="4" max="4" width="9.00390625" style="46" customWidth="1"/>
    <col min="5" max="5" width="9.00390625" style="0" customWidth="1"/>
    <col min="6" max="6" width="7.7109375" style="0" customWidth="1"/>
    <col min="7" max="7" width="8.00390625" style="0" customWidth="1"/>
    <col min="8" max="8" width="8.140625" style="0" customWidth="1"/>
    <col min="9" max="9" width="8.8515625" style="0" customWidth="1"/>
    <col min="10" max="10" width="10.421875" style="0" customWidth="1"/>
    <col min="11" max="11" width="9.28125" style="0" customWidth="1"/>
    <col min="12" max="12" width="9.140625" style="0" customWidth="1"/>
  </cols>
  <sheetData>
    <row r="1" spans="4:12" ht="32.25" customHeight="1">
      <c r="D1" s="100"/>
      <c r="F1" s="101"/>
      <c r="G1" s="102"/>
      <c r="H1" s="102"/>
      <c r="I1" s="102"/>
      <c r="J1" s="103" t="s">
        <v>84</v>
      </c>
      <c r="K1" s="103"/>
      <c r="L1" s="46"/>
    </row>
    <row r="2" spans="1:12" ht="20.25">
      <c r="A2" s="104" t="s">
        <v>55</v>
      </c>
      <c r="C2" s="105">
        <f ca="1">INDIRECT(ADDRESS($A$3+4,2,,,"Dalībnieki"))</f>
        <v>0</v>
      </c>
      <c r="D2" s="106"/>
      <c r="E2" s="105"/>
      <c r="F2" s="46"/>
      <c r="G2" s="46"/>
      <c r="H2" s="46"/>
      <c r="I2" s="46"/>
      <c r="J2" s="46"/>
      <c r="K2" s="107"/>
      <c r="L2" s="46"/>
    </row>
    <row r="3" spans="1:12" ht="15.75">
      <c r="A3" s="108">
        <v>201</v>
      </c>
      <c r="E3" s="109"/>
      <c r="F3" s="110"/>
      <c r="G3" s="110"/>
      <c r="H3" s="111" t="s">
        <v>85</v>
      </c>
      <c r="I3" s="110"/>
      <c r="J3" s="105">
        <f ca="1">INDIRECT(ADDRESS($A$3+4,4,,,"Dalībnieki"))</f>
        <v>0</v>
      </c>
      <c r="L3" s="112"/>
    </row>
    <row r="4" spans="1:12" ht="15.75">
      <c r="A4" s="104" t="s">
        <v>15</v>
      </c>
      <c r="C4" s="105">
        <f ca="1">INDIRECT(ADDRESS($A$3+4,3,,,"Dalībnieki"))</f>
        <v>0</v>
      </c>
      <c r="E4" s="109"/>
      <c r="F4" s="110"/>
      <c r="G4" s="110"/>
      <c r="H4" s="110"/>
      <c r="I4" s="110"/>
      <c r="J4" s="110"/>
      <c r="K4" s="110"/>
      <c r="L4" s="110"/>
    </row>
    <row r="5" spans="1:12" ht="9" customHeight="1">
      <c r="A5" s="105"/>
      <c r="E5" s="109"/>
      <c r="F5" s="110"/>
      <c r="G5" s="110"/>
      <c r="H5" s="110"/>
      <c r="I5" s="110"/>
      <c r="J5" s="110"/>
      <c r="K5" s="110"/>
      <c r="L5" s="110"/>
    </row>
    <row r="6" spans="1:12" ht="15">
      <c r="A6" s="113" t="s">
        <v>86</v>
      </c>
      <c r="D6" s="106"/>
      <c r="E6" s="113" t="s">
        <v>87</v>
      </c>
      <c r="F6" s="46"/>
      <c r="G6" s="46"/>
      <c r="H6" s="46"/>
      <c r="I6" s="46"/>
      <c r="J6" s="46"/>
      <c r="K6" s="46"/>
      <c r="L6" s="46"/>
    </row>
    <row r="7" spans="1:11" ht="20.25" customHeight="1">
      <c r="A7" s="114" t="s">
        <v>88</v>
      </c>
      <c r="B7" s="114"/>
      <c r="C7" s="114"/>
      <c r="D7" s="115" t="s">
        <v>88</v>
      </c>
      <c r="E7" s="116">
        <v>1</v>
      </c>
      <c r="F7" s="116">
        <v>2</v>
      </c>
      <c r="G7" s="116">
        <v>3</v>
      </c>
      <c r="H7" s="115">
        <v>4</v>
      </c>
      <c r="I7" s="116">
        <v>5</v>
      </c>
      <c r="J7" s="116" t="s">
        <v>18</v>
      </c>
      <c r="K7" s="116" t="s">
        <v>56</v>
      </c>
    </row>
    <row r="8" spans="1:11" ht="37.5" customHeight="1">
      <c r="A8" s="117">
        <v>1</v>
      </c>
      <c r="B8" s="118"/>
      <c r="C8" s="119"/>
      <c r="D8" s="120">
        <v>1</v>
      </c>
      <c r="E8" s="120"/>
      <c r="F8" s="120"/>
      <c r="G8" s="120"/>
      <c r="H8" s="120"/>
      <c r="I8" s="120"/>
      <c r="J8" s="121"/>
      <c r="K8" s="122"/>
    </row>
    <row r="9" spans="1:11" ht="37.5" customHeight="1">
      <c r="A9" s="123"/>
      <c r="B9" s="124"/>
      <c r="C9" s="125"/>
      <c r="D9" s="120">
        <v>2</v>
      </c>
      <c r="E9" s="120"/>
      <c r="F9" s="120"/>
      <c r="G9" s="120"/>
      <c r="H9" s="120"/>
      <c r="I9" s="120"/>
      <c r="J9" s="121"/>
      <c r="K9" s="126"/>
    </row>
    <row r="10" spans="1:11" ht="37.5" customHeight="1">
      <c r="A10" s="117">
        <v>2</v>
      </c>
      <c r="B10" s="118"/>
      <c r="C10" s="119"/>
      <c r="D10" s="120">
        <v>3</v>
      </c>
      <c r="E10" s="120"/>
      <c r="F10" s="120"/>
      <c r="G10" s="120"/>
      <c r="H10" s="120"/>
      <c r="I10" s="120"/>
      <c r="J10" s="121"/>
      <c r="K10" s="122"/>
    </row>
    <row r="11" spans="1:11" ht="37.5" customHeight="1">
      <c r="A11" s="123"/>
      <c r="B11" s="124"/>
      <c r="C11" s="125"/>
      <c r="D11" s="120">
        <v>4</v>
      </c>
      <c r="E11" s="120"/>
      <c r="F11" s="120"/>
      <c r="G11" s="120"/>
      <c r="H11" s="120"/>
      <c r="I11" s="120"/>
      <c r="J11" s="121"/>
      <c r="K11" s="126"/>
    </row>
    <row r="12" spans="1:11" ht="37.5" customHeight="1">
      <c r="A12" s="117">
        <v>3</v>
      </c>
      <c r="B12" s="118"/>
      <c r="C12" s="119"/>
      <c r="D12" s="120">
        <v>5</v>
      </c>
      <c r="E12" s="120"/>
      <c r="F12" s="120"/>
      <c r="G12" s="120"/>
      <c r="H12" s="120"/>
      <c r="I12" s="120"/>
      <c r="J12" s="121"/>
      <c r="K12" s="122"/>
    </row>
    <row r="13" spans="1:11" ht="37.5" customHeight="1" thickBot="1">
      <c r="A13" s="124"/>
      <c r="B13" s="124"/>
      <c r="C13" s="127"/>
      <c r="D13" s="120">
        <v>6</v>
      </c>
      <c r="E13" s="120"/>
      <c r="F13" s="120"/>
      <c r="G13" s="120"/>
      <c r="H13" s="120"/>
      <c r="I13" s="120"/>
      <c r="J13" s="121"/>
      <c r="K13" s="126"/>
    </row>
    <row r="14" spans="1:11" ht="20.25" customHeight="1" thickBot="1">
      <c r="A14" t="s">
        <v>56</v>
      </c>
      <c r="C14" s="128"/>
      <c r="D14" s="106"/>
      <c r="F14" s="129"/>
      <c r="G14" s="129"/>
      <c r="H14" s="129"/>
      <c r="I14" s="129"/>
      <c r="J14" s="129"/>
      <c r="K14" s="130"/>
    </row>
    <row r="15" spans="3:11" ht="15.75" thickBot="1">
      <c r="C15" s="131"/>
      <c r="D15" s="106"/>
      <c r="F15" s="129"/>
      <c r="G15" s="129"/>
      <c r="H15" s="129"/>
      <c r="I15" s="129"/>
      <c r="J15" s="129"/>
      <c r="K15" s="129"/>
    </row>
    <row r="16" spans="3:11" ht="15">
      <c r="C16" s="131"/>
      <c r="D16" s="106"/>
      <c r="F16" s="129"/>
      <c r="G16" s="129"/>
      <c r="H16" s="129"/>
      <c r="I16" s="129" t="s">
        <v>89</v>
      </c>
      <c r="J16" s="129"/>
      <c r="K16" s="132"/>
    </row>
    <row r="17" spans="3:11" ht="15.75" thickBot="1">
      <c r="C17" s="131"/>
      <c r="D17" s="106"/>
      <c r="F17" s="129"/>
      <c r="G17" s="129"/>
      <c r="H17" s="129"/>
      <c r="I17" s="129"/>
      <c r="J17" s="129"/>
      <c r="K17" s="130"/>
    </row>
    <row r="18" spans="4:12" ht="15">
      <c r="D18" s="106"/>
      <c r="F18" s="129"/>
      <c r="G18" s="129"/>
      <c r="H18" s="129"/>
      <c r="I18" s="129"/>
      <c r="J18" s="129"/>
      <c r="K18" s="129"/>
      <c r="L18" s="129"/>
    </row>
    <row r="19" spans="4:12" ht="23.25" customHeight="1">
      <c r="D19" s="106" t="s">
        <v>90</v>
      </c>
      <c r="F19" s="120"/>
      <c r="G19" s="120"/>
      <c r="H19" s="120"/>
      <c r="I19" s="120"/>
      <c r="J19" s="120"/>
      <c r="K19" s="129"/>
      <c r="L19" s="129"/>
    </row>
    <row r="20" spans="4:12" ht="15">
      <c r="D20" s="106"/>
      <c r="F20" s="46"/>
      <c r="G20" s="46"/>
      <c r="H20" s="46"/>
      <c r="I20" s="46"/>
      <c r="J20" s="46"/>
      <c r="K20" s="46"/>
      <c r="L20" s="129"/>
    </row>
    <row r="21" spans="4:12" ht="15">
      <c r="D21" s="106" t="s">
        <v>91</v>
      </c>
      <c r="F21" s="46"/>
      <c r="G21" s="46"/>
      <c r="H21" s="46"/>
      <c r="I21" s="46"/>
      <c r="J21" s="46"/>
      <c r="K21" s="46"/>
      <c r="L21" s="46"/>
    </row>
    <row r="22" spans="1:12" ht="21.75" customHeight="1" thickBot="1">
      <c r="A22" s="133"/>
      <c r="B22" s="133"/>
      <c r="C22" s="133"/>
      <c r="D22" s="134"/>
      <c r="E22" s="133"/>
      <c r="F22" s="135"/>
      <c r="G22" s="135"/>
      <c r="H22" s="135"/>
      <c r="I22" s="135"/>
      <c r="J22" s="135"/>
      <c r="K22" s="135"/>
      <c r="L22" s="129"/>
    </row>
    <row r="23" spans="4:12" ht="15">
      <c r="D23" s="106"/>
      <c r="F23" s="46"/>
      <c r="G23" s="46"/>
      <c r="H23" s="46"/>
      <c r="I23" s="46"/>
      <c r="J23" s="46"/>
      <c r="K23" s="46"/>
      <c r="L23" s="46"/>
    </row>
    <row r="24" spans="4:12" ht="20.25">
      <c r="D24" s="100"/>
      <c r="F24" s="101"/>
      <c r="G24" s="102"/>
      <c r="H24" s="102"/>
      <c r="I24" s="102"/>
      <c r="J24" s="103" t="str">
        <f>J1</f>
        <v>MP/RP-30+30</v>
      </c>
      <c r="K24" s="103"/>
      <c r="L24" s="46"/>
    </row>
    <row r="25" spans="1:12" ht="20.25">
      <c r="A25" s="104" t="s">
        <v>55</v>
      </c>
      <c r="C25" s="105">
        <f ca="1">INDIRECT(ADDRESS($A$3+5,2,,,"Dalībnieki"))</f>
        <v>0</v>
      </c>
      <c r="D25" s="106"/>
      <c r="E25" s="105"/>
      <c r="F25" s="46"/>
      <c r="G25" s="46"/>
      <c r="H25" s="46"/>
      <c r="I25" s="46"/>
      <c r="J25" s="46"/>
      <c r="K25" s="107"/>
      <c r="L25" s="46"/>
    </row>
    <row r="26" spans="1:12" ht="15.75">
      <c r="A26" s="105"/>
      <c r="E26" s="109"/>
      <c r="F26" s="110"/>
      <c r="G26" s="110"/>
      <c r="H26" s="111" t="s">
        <v>85</v>
      </c>
      <c r="J26" s="105">
        <f ca="1">INDIRECT(ADDRESS($A$3+5,4,,,"Dalībnieki"))</f>
        <v>0</v>
      </c>
      <c r="L26" s="112"/>
    </row>
    <row r="27" spans="1:12" ht="15.75">
      <c r="A27" s="104" t="s">
        <v>15</v>
      </c>
      <c r="C27" s="105">
        <f ca="1">INDIRECT(ADDRESS($A$3+5,3,,,"Dalībnieki"))</f>
        <v>0</v>
      </c>
      <c r="E27" s="109"/>
      <c r="F27" s="110"/>
      <c r="G27" s="110"/>
      <c r="H27" s="110"/>
      <c r="I27" s="110"/>
      <c r="J27" s="110"/>
      <c r="K27" s="110"/>
      <c r="L27" s="110"/>
    </row>
    <row r="28" spans="1:12" ht="15.75">
      <c r="A28" s="105"/>
      <c r="E28" s="109"/>
      <c r="F28" s="110"/>
      <c r="G28" s="110"/>
      <c r="H28" s="110"/>
      <c r="I28" s="110"/>
      <c r="J28" s="110"/>
      <c r="K28" s="110"/>
      <c r="L28" s="110"/>
    </row>
    <row r="29" spans="1:12" ht="15">
      <c r="A29" s="113" t="str">
        <f>A6</f>
        <v>Aplis</v>
      </c>
      <c r="B29" s="113"/>
      <c r="C29" s="113"/>
      <c r="D29" s="136"/>
      <c r="E29" s="113" t="str">
        <f>E6</f>
        <v>Īslaicīgi redzamais mērķis</v>
      </c>
      <c r="F29" s="46"/>
      <c r="G29" s="46"/>
      <c r="H29" s="46"/>
      <c r="I29" s="46"/>
      <c r="J29" s="46"/>
      <c r="K29" s="46"/>
      <c r="L29" s="46"/>
    </row>
    <row r="30" spans="1:11" ht="23.25" customHeight="1">
      <c r="A30" s="114" t="s">
        <v>88</v>
      </c>
      <c r="B30" s="114"/>
      <c r="C30" s="114"/>
      <c r="D30" s="115" t="s">
        <v>88</v>
      </c>
      <c r="E30" s="116">
        <v>1</v>
      </c>
      <c r="F30" s="116">
        <v>2</v>
      </c>
      <c r="G30" s="116">
        <v>3</v>
      </c>
      <c r="H30" s="115">
        <v>4</v>
      </c>
      <c r="I30" s="116">
        <v>5</v>
      </c>
      <c r="J30" s="116" t="s">
        <v>18</v>
      </c>
      <c r="K30" s="116" t="s">
        <v>56</v>
      </c>
    </row>
    <row r="31" spans="1:11" ht="33" customHeight="1">
      <c r="A31" s="117">
        <v>1</v>
      </c>
      <c r="B31" s="118"/>
      <c r="C31" s="119"/>
      <c r="D31" s="120">
        <v>1</v>
      </c>
      <c r="E31" s="120"/>
      <c r="F31" s="120"/>
      <c r="G31" s="120"/>
      <c r="H31" s="120"/>
      <c r="I31" s="120"/>
      <c r="J31" s="121"/>
      <c r="K31" s="122"/>
    </row>
    <row r="32" spans="1:11" ht="33" customHeight="1">
      <c r="A32" s="123"/>
      <c r="B32" s="124"/>
      <c r="C32" s="125"/>
      <c r="D32" s="120">
        <v>2</v>
      </c>
      <c r="E32" s="120"/>
      <c r="F32" s="120"/>
      <c r="G32" s="120"/>
      <c r="H32" s="120"/>
      <c r="I32" s="120"/>
      <c r="J32" s="121"/>
      <c r="K32" s="126"/>
    </row>
    <row r="33" spans="1:11" ht="33" customHeight="1">
      <c r="A33" s="117">
        <v>2</v>
      </c>
      <c r="B33" s="118"/>
      <c r="C33" s="119"/>
      <c r="D33" s="120">
        <v>3</v>
      </c>
      <c r="E33" s="120"/>
      <c r="F33" s="120"/>
      <c r="G33" s="120"/>
      <c r="H33" s="120"/>
      <c r="I33" s="120"/>
      <c r="J33" s="121"/>
      <c r="K33" s="122"/>
    </row>
    <row r="34" spans="1:11" ht="33" customHeight="1">
      <c r="A34" s="123"/>
      <c r="B34" s="124"/>
      <c r="C34" s="125"/>
      <c r="D34" s="120">
        <v>4</v>
      </c>
      <c r="E34" s="120"/>
      <c r="F34" s="120"/>
      <c r="G34" s="120"/>
      <c r="H34" s="120"/>
      <c r="I34" s="120"/>
      <c r="J34" s="121"/>
      <c r="K34" s="126"/>
    </row>
    <row r="35" spans="1:11" ht="33" customHeight="1">
      <c r="A35" s="117">
        <v>3</v>
      </c>
      <c r="B35" s="118"/>
      <c r="C35" s="119"/>
      <c r="D35" s="120">
        <v>5</v>
      </c>
      <c r="E35" s="120"/>
      <c r="F35" s="120"/>
      <c r="G35" s="120"/>
      <c r="H35" s="120"/>
      <c r="I35" s="120"/>
      <c r="J35" s="121"/>
      <c r="K35" s="122"/>
    </row>
    <row r="36" spans="1:11" ht="33" customHeight="1" thickBot="1">
      <c r="A36" s="124"/>
      <c r="B36" s="124"/>
      <c r="C36" s="127"/>
      <c r="D36" s="120">
        <v>6</v>
      </c>
      <c r="E36" s="120"/>
      <c r="F36" s="120"/>
      <c r="G36" s="120"/>
      <c r="H36" s="120"/>
      <c r="I36" s="120"/>
      <c r="J36" s="121"/>
      <c r="K36" s="126"/>
    </row>
    <row r="37" spans="1:11" ht="23.25" customHeight="1" thickBot="1">
      <c r="A37" t="s">
        <v>56</v>
      </c>
      <c r="C37" s="128"/>
      <c r="D37" s="106"/>
      <c r="F37" s="129"/>
      <c r="G37" s="129"/>
      <c r="H37" s="129"/>
      <c r="I37" s="129"/>
      <c r="J37" s="129"/>
      <c r="K37" s="130"/>
    </row>
    <row r="38" spans="3:11" ht="15.75" thickBot="1">
      <c r="C38" s="131"/>
      <c r="D38" s="106"/>
      <c r="F38" s="129"/>
      <c r="G38" s="129"/>
      <c r="H38" s="129"/>
      <c r="I38" s="129"/>
      <c r="J38" s="129"/>
      <c r="K38" s="129"/>
    </row>
    <row r="39" spans="3:11" ht="15">
      <c r="C39" s="131"/>
      <c r="D39" s="106"/>
      <c r="F39" s="129"/>
      <c r="G39" s="129"/>
      <c r="H39" s="129"/>
      <c r="I39" s="129" t="s">
        <v>89</v>
      </c>
      <c r="J39" s="129"/>
      <c r="K39" s="132"/>
    </row>
    <row r="40" spans="3:11" ht="15.75" thickBot="1">
      <c r="C40" s="131"/>
      <c r="D40" s="106"/>
      <c r="F40" s="129"/>
      <c r="G40" s="129"/>
      <c r="H40" s="129"/>
      <c r="I40" s="129"/>
      <c r="J40" s="129"/>
      <c r="K40" s="130"/>
    </row>
    <row r="41" spans="4:12" ht="15">
      <c r="D41" s="106"/>
      <c r="F41" s="129"/>
      <c r="G41" s="129"/>
      <c r="H41" s="129"/>
      <c r="I41" s="129"/>
      <c r="J41" s="129"/>
      <c r="K41" s="129"/>
      <c r="L41" s="129"/>
    </row>
    <row r="42" spans="4:12" ht="17.25" customHeight="1">
      <c r="D42" s="106" t="s">
        <v>90</v>
      </c>
      <c r="F42" s="120"/>
      <c r="G42" s="120"/>
      <c r="H42" s="120"/>
      <c r="I42" s="120"/>
      <c r="J42" s="120"/>
      <c r="K42" s="129"/>
      <c r="L42" s="129"/>
    </row>
    <row r="43" spans="4:12" ht="15">
      <c r="D43" s="106"/>
      <c r="F43" s="46"/>
      <c r="G43" s="46"/>
      <c r="H43" s="46"/>
      <c r="I43" s="46"/>
      <c r="J43" s="46"/>
      <c r="K43" s="46"/>
      <c r="L43" s="129"/>
    </row>
    <row r="44" spans="4:12" ht="15">
      <c r="D44" s="106" t="s">
        <v>91</v>
      </c>
      <c r="F44" s="46"/>
      <c r="G44" s="46"/>
      <c r="H44" s="46"/>
      <c r="I44" s="46"/>
      <c r="J44" s="46"/>
      <c r="K44" s="46"/>
      <c r="L44" s="46"/>
    </row>
  </sheetData>
  <sheetProtection/>
  <printOptions horizontalCentered="1"/>
  <pageMargins left="0.7480314960629921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2016-02-03T09:09:04Z</cp:lastPrinted>
  <dcterms:created xsi:type="dcterms:W3CDTF">2006-11-28T10:19:26Z</dcterms:created>
  <dcterms:modified xsi:type="dcterms:W3CDTF">2016-02-03T18:23:49Z</dcterms:modified>
  <cp:category/>
  <cp:version/>
  <cp:contentType/>
  <cp:contentStatus/>
</cp:coreProperties>
</file>